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3.xml" ContentType="application/vnd.ms-excel.person+xml"/>
  <Override PartName="/xl/persons/person1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c45050202ce7f3/Bureaublad/APHEX/"/>
    </mc:Choice>
  </mc:AlternateContent>
  <xr:revisionPtr revIDLastSave="25" documentId="8_{7CFD2826-DD4F-43E2-A3DD-32416998B1E0}" xr6:coauthVersionLast="47" xr6:coauthVersionMax="47" xr10:uidLastSave="{7B1E1C1B-03E6-4B01-BAB0-F653C09136FC}"/>
  <bookViews>
    <workbookView xWindow="28680" yWindow="-120" windowWidth="29040" windowHeight="15720" xr2:uid="{0669B8E6-4964-42E9-BBCA-F6FBA8CA9EE5}"/>
  </bookViews>
  <sheets>
    <sheet name="Overall" sheetId="2" r:id="rId1"/>
    <sheet name="Goggles" sheetId="1" r:id="rId2"/>
    <sheet name="Import Goggles" sheetId="3" r:id="rId3"/>
    <sheet name="Sunglasses+Cross" sheetId="4" r:id="rId4"/>
    <sheet name="Import Sunglasses" sheetId="5" r:id="rId5"/>
  </sheets>
  <externalReferences>
    <externalReference r:id="rId6"/>
    <externalReference r:id="rId7"/>
  </externalReferences>
  <definedNames>
    <definedName name="_xlnm._FilterDatabase" localSheetId="2" hidden="1">'Import Goggles'!$A$1:$F$280</definedName>
    <definedName name="_xlnm._FilterDatabase" localSheetId="4" hidden="1">'Import Sunglasses'!$A$1:$F$120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218" i="1"/>
  <c r="G217" i="1" s="1"/>
  <c r="G138" i="1"/>
  <c r="G9" i="4"/>
  <c r="G6" i="4"/>
  <c r="A117" i="5"/>
  <c r="C117" i="5"/>
  <c r="D117" i="5"/>
  <c r="E117" i="5"/>
  <c r="F117" i="5"/>
  <c r="A118" i="5"/>
  <c r="C118" i="5"/>
  <c r="D118" i="5"/>
  <c r="E118" i="5"/>
  <c r="F118" i="5"/>
  <c r="A119" i="5"/>
  <c r="C119" i="5"/>
  <c r="D119" i="5"/>
  <c r="E119" i="5"/>
  <c r="F119" i="5"/>
  <c r="A120" i="5"/>
  <c r="C120" i="5"/>
  <c r="D120" i="5"/>
  <c r="E120" i="5"/>
  <c r="F120" i="5"/>
  <c r="A3" i="5"/>
  <c r="C3" i="5"/>
  <c r="D3" i="5"/>
  <c r="E3" i="5"/>
  <c r="F3" i="5"/>
  <c r="A4" i="5"/>
  <c r="C4" i="5"/>
  <c r="D4" i="5"/>
  <c r="E4" i="5"/>
  <c r="F4" i="5"/>
  <c r="A5" i="5"/>
  <c r="C5" i="5"/>
  <c r="D5" i="5"/>
  <c r="E5" i="5"/>
  <c r="F5" i="5"/>
  <c r="A6" i="5"/>
  <c r="C6" i="5"/>
  <c r="D6" i="5"/>
  <c r="E6" i="5"/>
  <c r="F6" i="5"/>
  <c r="A7" i="5"/>
  <c r="C7" i="5"/>
  <c r="D7" i="5"/>
  <c r="E7" i="5"/>
  <c r="F7" i="5"/>
  <c r="A8" i="5"/>
  <c r="C8" i="5"/>
  <c r="D8" i="5"/>
  <c r="E8" i="5"/>
  <c r="F8" i="5"/>
  <c r="A9" i="5"/>
  <c r="C9" i="5"/>
  <c r="D9" i="5"/>
  <c r="E9" i="5"/>
  <c r="F9" i="5"/>
  <c r="A10" i="5"/>
  <c r="C10" i="5"/>
  <c r="D10" i="5"/>
  <c r="E10" i="5"/>
  <c r="F10" i="5"/>
  <c r="A11" i="5"/>
  <c r="C11" i="5"/>
  <c r="D11" i="5"/>
  <c r="E11" i="5"/>
  <c r="F11" i="5"/>
  <c r="A12" i="5"/>
  <c r="C12" i="5"/>
  <c r="D12" i="5"/>
  <c r="E12" i="5"/>
  <c r="F12" i="5"/>
  <c r="A13" i="5"/>
  <c r="C13" i="5"/>
  <c r="D13" i="5"/>
  <c r="E13" i="5"/>
  <c r="F13" i="5"/>
  <c r="A14" i="5"/>
  <c r="C14" i="5"/>
  <c r="D14" i="5"/>
  <c r="E14" i="5"/>
  <c r="F14" i="5"/>
  <c r="A15" i="5"/>
  <c r="C15" i="5"/>
  <c r="D15" i="5"/>
  <c r="E15" i="5"/>
  <c r="F15" i="5"/>
  <c r="A16" i="5"/>
  <c r="C16" i="5"/>
  <c r="D16" i="5"/>
  <c r="E16" i="5"/>
  <c r="F16" i="5"/>
  <c r="A17" i="5"/>
  <c r="C17" i="5"/>
  <c r="D17" i="5"/>
  <c r="E17" i="5"/>
  <c r="F17" i="5"/>
  <c r="A18" i="5"/>
  <c r="C18" i="5"/>
  <c r="D18" i="5"/>
  <c r="E18" i="5"/>
  <c r="F18" i="5"/>
  <c r="A19" i="5"/>
  <c r="C19" i="5"/>
  <c r="D19" i="5"/>
  <c r="E19" i="5"/>
  <c r="F19" i="5"/>
  <c r="A20" i="5"/>
  <c r="C20" i="5"/>
  <c r="D20" i="5"/>
  <c r="E20" i="5"/>
  <c r="F20" i="5"/>
  <c r="A21" i="5"/>
  <c r="C21" i="5"/>
  <c r="D21" i="5"/>
  <c r="E21" i="5"/>
  <c r="F21" i="5"/>
  <c r="A22" i="5"/>
  <c r="C22" i="5"/>
  <c r="D22" i="5"/>
  <c r="E22" i="5"/>
  <c r="F22" i="5"/>
  <c r="A23" i="5"/>
  <c r="C23" i="5"/>
  <c r="D23" i="5"/>
  <c r="E23" i="5"/>
  <c r="F23" i="5"/>
  <c r="A24" i="5"/>
  <c r="C24" i="5"/>
  <c r="D24" i="5"/>
  <c r="E24" i="5"/>
  <c r="F24" i="5"/>
  <c r="A25" i="5"/>
  <c r="C25" i="5"/>
  <c r="D25" i="5"/>
  <c r="E25" i="5"/>
  <c r="F25" i="5"/>
  <c r="A26" i="5"/>
  <c r="C26" i="5"/>
  <c r="D26" i="5"/>
  <c r="E26" i="5"/>
  <c r="F26" i="5"/>
  <c r="A27" i="5"/>
  <c r="C27" i="5"/>
  <c r="D27" i="5"/>
  <c r="E27" i="5"/>
  <c r="F27" i="5"/>
  <c r="A28" i="5"/>
  <c r="C28" i="5"/>
  <c r="D28" i="5"/>
  <c r="E28" i="5"/>
  <c r="F28" i="5"/>
  <c r="A29" i="5"/>
  <c r="C29" i="5"/>
  <c r="D29" i="5"/>
  <c r="E29" i="5"/>
  <c r="F29" i="5"/>
  <c r="A30" i="5"/>
  <c r="C30" i="5"/>
  <c r="D30" i="5"/>
  <c r="E30" i="5"/>
  <c r="F30" i="5"/>
  <c r="A31" i="5"/>
  <c r="C31" i="5"/>
  <c r="D31" i="5"/>
  <c r="E31" i="5"/>
  <c r="F31" i="5"/>
  <c r="A32" i="5"/>
  <c r="C32" i="5"/>
  <c r="D32" i="5"/>
  <c r="E32" i="5"/>
  <c r="F32" i="5"/>
  <c r="A33" i="5"/>
  <c r="C33" i="5"/>
  <c r="D33" i="5"/>
  <c r="E33" i="5"/>
  <c r="F33" i="5"/>
  <c r="A34" i="5"/>
  <c r="C34" i="5"/>
  <c r="D34" i="5"/>
  <c r="E34" i="5"/>
  <c r="F34" i="5"/>
  <c r="A35" i="5"/>
  <c r="C35" i="5"/>
  <c r="D35" i="5"/>
  <c r="E35" i="5"/>
  <c r="F35" i="5"/>
  <c r="A36" i="5"/>
  <c r="C36" i="5"/>
  <c r="D36" i="5"/>
  <c r="E36" i="5"/>
  <c r="F36" i="5"/>
  <c r="A37" i="5"/>
  <c r="C37" i="5"/>
  <c r="D37" i="5"/>
  <c r="E37" i="5"/>
  <c r="F37" i="5"/>
  <c r="A38" i="5"/>
  <c r="C38" i="5"/>
  <c r="D38" i="5"/>
  <c r="E38" i="5"/>
  <c r="F38" i="5"/>
  <c r="A39" i="5"/>
  <c r="C39" i="5"/>
  <c r="D39" i="5"/>
  <c r="E39" i="5"/>
  <c r="F39" i="5"/>
  <c r="A40" i="5"/>
  <c r="C40" i="5"/>
  <c r="D40" i="5"/>
  <c r="E40" i="5"/>
  <c r="F40" i="5"/>
  <c r="A41" i="5"/>
  <c r="C41" i="5"/>
  <c r="D41" i="5"/>
  <c r="E41" i="5"/>
  <c r="F41" i="5"/>
  <c r="A42" i="5"/>
  <c r="C42" i="5"/>
  <c r="D42" i="5"/>
  <c r="E42" i="5"/>
  <c r="F42" i="5"/>
  <c r="A43" i="5"/>
  <c r="C43" i="5"/>
  <c r="D43" i="5"/>
  <c r="E43" i="5"/>
  <c r="F43" i="5"/>
  <c r="A44" i="5"/>
  <c r="C44" i="5"/>
  <c r="D44" i="5"/>
  <c r="E44" i="5"/>
  <c r="F44" i="5"/>
  <c r="A45" i="5"/>
  <c r="C45" i="5"/>
  <c r="D45" i="5"/>
  <c r="E45" i="5"/>
  <c r="F45" i="5"/>
  <c r="A46" i="5"/>
  <c r="C46" i="5"/>
  <c r="D46" i="5"/>
  <c r="E46" i="5"/>
  <c r="F46" i="5"/>
  <c r="A47" i="5"/>
  <c r="C47" i="5"/>
  <c r="D47" i="5"/>
  <c r="E47" i="5"/>
  <c r="F47" i="5"/>
  <c r="A48" i="5"/>
  <c r="C48" i="5"/>
  <c r="D48" i="5"/>
  <c r="E48" i="5"/>
  <c r="F48" i="5"/>
  <c r="A49" i="5"/>
  <c r="C49" i="5"/>
  <c r="D49" i="5"/>
  <c r="E49" i="5"/>
  <c r="F49" i="5"/>
  <c r="A50" i="5"/>
  <c r="C50" i="5"/>
  <c r="D50" i="5"/>
  <c r="E50" i="5"/>
  <c r="F50" i="5"/>
  <c r="A51" i="5"/>
  <c r="C51" i="5"/>
  <c r="D51" i="5"/>
  <c r="E51" i="5"/>
  <c r="F51" i="5"/>
  <c r="A52" i="5"/>
  <c r="C52" i="5"/>
  <c r="D52" i="5"/>
  <c r="E52" i="5"/>
  <c r="F52" i="5"/>
  <c r="A53" i="5"/>
  <c r="C53" i="5"/>
  <c r="D53" i="5"/>
  <c r="E53" i="5"/>
  <c r="F53" i="5"/>
  <c r="A54" i="5"/>
  <c r="C54" i="5"/>
  <c r="D54" i="5"/>
  <c r="E54" i="5"/>
  <c r="F54" i="5"/>
  <c r="A55" i="5"/>
  <c r="C55" i="5"/>
  <c r="D55" i="5"/>
  <c r="E55" i="5"/>
  <c r="F55" i="5"/>
  <c r="A56" i="5"/>
  <c r="C56" i="5"/>
  <c r="D56" i="5"/>
  <c r="E56" i="5"/>
  <c r="F56" i="5"/>
  <c r="A57" i="5"/>
  <c r="C57" i="5"/>
  <c r="D57" i="5"/>
  <c r="E57" i="5"/>
  <c r="F57" i="5"/>
  <c r="A58" i="5"/>
  <c r="C58" i="5"/>
  <c r="D58" i="5"/>
  <c r="E58" i="5"/>
  <c r="F58" i="5"/>
  <c r="A59" i="5"/>
  <c r="C59" i="5"/>
  <c r="D59" i="5"/>
  <c r="E59" i="5"/>
  <c r="F59" i="5"/>
  <c r="A60" i="5"/>
  <c r="C60" i="5"/>
  <c r="D60" i="5"/>
  <c r="E60" i="5"/>
  <c r="F60" i="5"/>
  <c r="A61" i="5"/>
  <c r="C61" i="5"/>
  <c r="D61" i="5"/>
  <c r="E61" i="5"/>
  <c r="F61" i="5"/>
  <c r="A62" i="5"/>
  <c r="C62" i="5"/>
  <c r="D62" i="5"/>
  <c r="E62" i="5"/>
  <c r="F62" i="5"/>
  <c r="A63" i="5"/>
  <c r="C63" i="5"/>
  <c r="D63" i="5"/>
  <c r="E63" i="5"/>
  <c r="F63" i="5"/>
  <c r="A64" i="5"/>
  <c r="C64" i="5"/>
  <c r="D64" i="5"/>
  <c r="E64" i="5"/>
  <c r="F64" i="5"/>
  <c r="A65" i="5"/>
  <c r="C65" i="5"/>
  <c r="D65" i="5"/>
  <c r="E65" i="5"/>
  <c r="F65" i="5"/>
  <c r="A66" i="5"/>
  <c r="C66" i="5"/>
  <c r="D66" i="5"/>
  <c r="E66" i="5"/>
  <c r="F66" i="5"/>
  <c r="A67" i="5"/>
  <c r="C67" i="5"/>
  <c r="D67" i="5"/>
  <c r="E67" i="5"/>
  <c r="F67" i="5"/>
  <c r="A68" i="5"/>
  <c r="C68" i="5"/>
  <c r="D68" i="5"/>
  <c r="E68" i="5"/>
  <c r="F68" i="5"/>
  <c r="A69" i="5"/>
  <c r="C69" i="5"/>
  <c r="D69" i="5"/>
  <c r="E69" i="5"/>
  <c r="F69" i="5"/>
  <c r="A70" i="5"/>
  <c r="C70" i="5"/>
  <c r="D70" i="5"/>
  <c r="E70" i="5"/>
  <c r="F70" i="5"/>
  <c r="A71" i="5"/>
  <c r="C71" i="5"/>
  <c r="D71" i="5"/>
  <c r="E71" i="5"/>
  <c r="F71" i="5"/>
  <c r="A72" i="5"/>
  <c r="C72" i="5"/>
  <c r="D72" i="5"/>
  <c r="E72" i="5"/>
  <c r="F72" i="5"/>
  <c r="A73" i="5"/>
  <c r="C73" i="5"/>
  <c r="D73" i="5"/>
  <c r="E73" i="5"/>
  <c r="F73" i="5"/>
  <c r="A74" i="5"/>
  <c r="C74" i="5"/>
  <c r="D74" i="5"/>
  <c r="E74" i="5"/>
  <c r="F74" i="5"/>
  <c r="A75" i="5"/>
  <c r="C75" i="5"/>
  <c r="D75" i="5"/>
  <c r="E75" i="5"/>
  <c r="F75" i="5"/>
  <c r="A76" i="5"/>
  <c r="C76" i="5"/>
  <c r="D76" i="5"/>
  <c r="E76" i="5"/>
  <c r="F76" i="5"/>
  <c r="A77" i="5"/>
  <c r="C77" i="5"/>
  <c r="D77" i="5"/>
  <c r="E77" i="5"/>
  <c r="F77" i="5"/>
  <c r="A78" i="5"/>
  <c r="C78" i="5"/>
  <c r="D78" i="5"/>
  <c r="E78" i="5"/>
  <c r="F78" i="5"/>
  <c r="A79" i="5"/>
  <c r="C79" i="5"/>
  <c r="D79" i="5"/>
  <c r="E79" i="5"/>
  <c r="F79" i="5"/>
  <c r="A80" i="5"/>
  <c r="C80" i="5"/>
  <c r="D80" i="5"/>
  <c r="E80" i="5"/>
  <c r="F80" i="5"/>
  <c r="A81" i="5"/>
  <c r="C81" i="5"/>
  <c r="D81" i="5"/>
  <c r="E81" i="5"/>
  <c r="F81" i="5"/>
  <c r="A82" i="5"/>
  <c r="C82" i="5"/>
  <c r="D82" i="5"/>
  <c r="E82" i="5"/>
  <c r="F82" i="5"/>
  <c r="A83" i="5"/>
  <c r="C83" i="5"/>
  <c r="D83" i="5"/>
  <c r="E83" i="5"/>
  <c r="F83" i="5"/>
  <c r="A84" i="5"/>
  <c r="C84" i="5"/>
  <c r="D84" i="5"/>
  <c r="E84" i="5"/>
  <c r="F84" i="5"/>
  <c r="A85" i="5"/>
  <c r="C85" i="5"/>
  <c r="D85" i="5"/>
  <c r="E85" i="5"/>
  <c r="F85" i="5"/>
  <c r="A86" i="5"/>
  <c r="C86" i="5"/>
  <c r="D86" i="5"/>
  <c r="E86" i="5"/>
  <c r="F86" i="5"/>
  <c r="A87" i="5"/>
  <c r="C87" i="5"/>
  <c r="D87" i="5"/>
  <c r="E87" i="5"/>
  <c r="F87" i="5"/>
  <c r="A88" i="5"/>
  <c r="C88" i="5"/>
  <c r="D88" i="5"/>
  <c r="E88" i="5"/>
  <c r="F88" i="5"/>
  <c r="A89" i="5"/>
  <c r="C89" i="5"/>
  <c r="D89" i="5"/>
  <c r="E89" i="5"/>
  <c r="F89" i="5"/>
  <c r="A90" i="5"/>
  <c r="C90" i="5"/>
  <c r="D90" i="5"/>
  <c r="E90" i="5"/>
  <c r="F90" i="5"/>
  <c r="A91" i="5"/>
  <c r="C91" i="5"/>
  <c r="D91" i="5"/>
  <c r="E91" i="5"/>
  <c r="F91" i="5"/>
  <c r="A92" i="5"/>
  <c r="C92" i="5"/>
  <c r="D92" i="5"/>
  <c r="E92" i="5"/>
  <c r="F92" i="5"/>
  <c r="A93" i="5"/>
  <c r="C93" i="5"/>
  <c r="D93" i="5"/>
  <c r="E93" i="5"/>
  <c r="F93" i="5"/>
  <c r="A94" i="5"/>
  <c r="C94" i="5"/>
  <c r="D94" i="5"/>
  <c r="E94" i="5"/>
  <c r="F94" i="5"/>
  <c r="A95" i="5"/>
  <c r="C95" i="5"/>
  <c r="D95" i="5"/>
  <c r="E95" i="5"/>
  <c r="F95" i="5"/>
  <c r="A96" i="5"/>
  <c r="C96" i="5"/>
  <c r="D96" i="5"/>
  <c r="E96" i="5"/>
  <c r="F96" i="5"/>
  <c r="A97" i="5"/>
  <c r="C97" i="5"/>
  <c r="D97" i="5"/>
  <c r="E97" i="5"/>
  <c r="F97" i="5"/>
  <c r="A98" i="5"/>
  <c r="C98" i="5"/>
  <c r="D98" i="5"/>
  <c r="E98" i="5"/>
  <c r="F98" i="5"/>
  <c r="A99" i="5"/>
  <c r="C99" i="5"/>
  <c r="D99" i="5"/>
  <c r="E99" i="5"/>
  <c r="F99" i="5"/>
  <c r="A100" i="5"/>
  <c r="C100" i="5"/>
  <c r="D100" i="5"/>
  <c r="E100" i="5"/>
  <c r="F100" i="5"/>
  <c r="A101" i="5"/>
  <c r="C101" i="5"/>
  <c r="D101" i="5"/>
  <c r="E101" i="5"/>
  <c r="F101" i="5"/>
  <c r="A102" i="5"/>
  <c r="C102" i="5"/>
  <c r="D102" i="5"/>
  <c r="E102" i="5"/>
  <c r="F102" i="5"/>
  <c r="A103" i="5"/>
  <c r="C103" i="5"/>
  <c r="D103" i="5"/>
  <c r="E103" i="5"/>
  <c r="F103" i="5"/>
  <c r="A104" i="5"/>
  <c r="C104" i="5"/>
  <c r="D104" i="5"/>
  <c r="E104" i="5"/>
  <c r="F104" i="5"/>
  <c r="A105" i="5"/>
  <c r="C105" i="5"/>
  <c r="D105" i="5"/>
  <c r="E105" i="5"/>
  <c r="F105" i="5"/>
  <c r="A106" i="5"/>
  <c r="C106" i="5"/>
  <c r="D106" i="5"/>
  <c r="E106" i="5"/>
  <c r="F106" i="5"/>
  <c r="A107" i="5"/>
  <c r="C107" i="5"/>
  <c r="D107" i="5"/>
  <c r="E107" i="5"/>
  <c r="F107" i="5"/>
  <c r="A108" i="5"/>
  <c r="C108" i="5"/>
  <c r="D108" i="5"/>
  <c r="E108" i="5"/>
  <c r="F108" i="5"/>
  <c r="A109" i="5"/>
  <c r="C109" i="5"/>
  <c r="D109" i="5"/>
  <c r="E109" i="5"/>
  <c r="F109" i="5"/>
  <c r="A110" i="5"/>
  <c r="C110" i="5"/>
  <c r="D110" i="5"/>
  <c r="E110" i="5"/>
  <c r="F110" i="5"/>
  <c r="A111" i="5"/>
  <c r="C111" i="5"/>
  <c r="D111" i="5"/>
  <c r="E111" i="5"/>
  <c r="F111" i="5"/>
  <c r="A112" i="5"/>
  <c r="C112" i="5"/>
  <c r="D112" i="5"/>
  <c r="E112" i="5"/>
  <c r="F112" i="5"/>
  <c r="A113" i="5"/>
  <c r="C113" i="5"/>
  <c r="D113" i="5"/>
  <c r="E113" i="5"/>
  <c r="F113" i="5"/>
  <c r="A114" i="5"/>
  <c r="C114" i="5"/>
  <c r="D114" i="5"/>
  <c r="E114" i="5"/>
  <c r="F114" i="5"/>
  <c r="A115" i="5"/>
  <c r="C115" i="5"/>
  <c r="D115" i="5"/>
  <c r="E115" i="5"/>
  <c r="F115" i="5"/>
  <c r="A116" i="5"/>
  <c r="C116" i="5"/>
  <c r="D116" i="5"/>
  <c r="E116" i="5"/>
  <c r="F116" i="5"/>
  <c r="F2" i="5"/>
  <c r="E2" i="5"/>
  <c r="D2" i="5"/>
  <c r="C2" i="5"/>
  <c r="A2" i="5"/>
  <c r="G193" i="1"/>
  <c r="G204" i="1"/>
  <c r="G211" i="1"/>
  <c r="G261" i="1"/>
  <c r="G244" i="1"/>
  <c r="A279" i="3"/>
  <c r="C279" i="3"/>
  <c r="D279" i="3"/>
  <c r="E279" i="3"/>
  <c r="F279" i="3"/>
  <c r="A280" i="3"/>
  <c r="C280" i="3"/>
  <c r="D280" i="3"/>
  <c r="E280" i="3"/>
  <c r="F280" i="3"/>
  <c r="A3" i="3"/>
  <c r="C3" i="3"/>
  <c r="D3" i="3"/>
  <c r="E3" i="3"/>
  <c r="F3" i="3"/>
  <c r="A4" i="3"/>
  <c r="C4" i="3"/>
  <c r="D4" i="3"/>
  <c r="E4" i="3"/>
  <c r="F4" i="3"/>
  <c r="A5" i="3"/>
  <c r="C5" i="3"/>
  <c r="D5" i="3"/>
  <c r="E5" i="3"/>
  <c r="F5" i="3"/>
  <c r="A6" i="3"/>
  <c r="C6" i="3"/>
  <c r="D6" i="3"/>
  <c r="E6" i="3"/>
  <c r="F6" i="3"/>
  <c r="A7" i="3"/>
  <c r="C7" i="3"/>
  <c r="D7" i="3"/>
  <c r="E7" i="3"/>
  <c r="F7" i="3"/>
  <c r="A8" i="3"/>
  <c r="C8" i="3"/>
  <c r="D8" i="3"/>
  <c r="E8" i="3"/>
  <c r="F8" i="3"/>
  <c r="A9" i="3"/>
  <c r="C9" i="3"/>
  <c r="D9" i="3"/>
  <c r="E9" i="3"/>
  <c r="F9" i="3"/>
  <c r="A10" i="3"/>
  <c r="C10" i="3"/>
  <c r="D10" i="3"/>
  <c r="E10" i="3"/>
  <c r="F10" i="3"/>
  <c r="A11" i="3"/>
  <c r="C11" i="3"/>
  <c r="D11" i="3"/>
  <c r="E11" i="3"/>
  <c r="F11" i="3"/>
  <c r="A12" i="3"/>
  <c r="C12" i="3"/>
  <c r="D12" i="3"/>
  <c r="E12" i="3"/>
  <c r="F12" i="3"/>
  <c r="A13" i="3"/>
  <c r="C13" i="3"/>
  <c r="D13" i="3"/>
  <c r="E13" i="3"/>
  <c r="F13" i="3"/>
  <c r="A14" i="3"/>
  <c r="C14" i="3"/>
  <c r="D14" i="3"/>
  <c r="E14" i="3"/>
  <c r="F14" i="3"/>
  <c r="A15" i="3"/>
  <c r="C15" i="3"/>
  <c r="D15" i="3"/>
  <c r="E15" i="3"/>
  <c r="F15" i="3"/>
  <c r="A16" i="3"/>
  <c r="C16" i="3"/>
  <c r="D16" i="3"/>
  <c r="E16" i="3"/>
  <c r="F16" i="3"/>
  <c r="A17" i="3"/>
  <c r="C17" i="3"/>
  <c r="D17" i="3"/>
  <c r="E17" i="3"/>
  <c r="F17" i="3"/>
  <c r="A18" i="3"/>
  <c r="C18" i="3"/>
  <c r="D18" i="3"/>
  <c r="E18" i="3"/>
  <c r="F18" i="3"/>
  <c r="A19" i="3"/>
  <c r="C19" i="3"/>
  <c r="D19" i="3"/>
  <c r="E19" i="3"/>
  <c r="F19" i="3"/>
  <c r="A20" i="3"/>
  <c r="C20" i="3"/>
  <c r="D20" i="3"/>
  <c r="E20" i="3"/>
  <c r="F20" i="3"/>
  <c r="A21" i="3"/>
  <c r="C21" i="3"/>
  <c r="D21" i="3"/>
  <c r="E21" i="3"/>
  <c r="F21" i="3"/>
  <c r="A22" i="3"/>
  <c r="C22" i="3"/>
  <c r="D22" i="3"/>
  <c r="E22" i="3"/>
  <c r="F22" i="3"/>
  <c r="A23" i="3"/>
  <c r="C23" i="3"/>
  <c r="D23" i="3"/>
  <c r="E23" i="3"/>
  <c r="F23" i="3"/>
  <c r="A24" i="3"/>
  <c r="C24" i="3"/>
  <c r="D24" i="3"/>
  <c r="E24" i="3"/>
  <c r="F24" i="3"/>
  <c r="A25" i="3"/>
  <c r="C25" i="3"/>
  <c r="D25" i="3"/>
  <c r="E25" i="3"/>
  <c r="F25" i="3"/>
  <c r="A26" i="3"/>
  <c r="C26" i="3"/>
  <c r="D26" i="3"/>
  <c r="E26" i="3"/>
  <c r="F26" i="3"/>
  <c r="A27" i="3"/>
  <c r="C27" i="3"/>
  <c r="D27" i="3"/>
  <c r="E27" i="3"/>
  <c r="F27" i="3"/>
  <c r="A28" i="3"/>
  <c r="C28" i="3"/>
  <c r="D28" i="3"/>
  <c r="E28" i="3"/>
  <c r="F28" i="3"/>
  <c r="A29" i="3"/>
  <c r="C29" i="3"/>
  <c r="D29" i="3"/>
  <c r="E29" i="3"/>
  <c r="F29" i="3"/>
  <c r="A30" i="3"/>
  <c r="C30" i="3"/>
  <c r="D30" i="3"/>
  <c r="E30" i="3"/>
  <c r="F30" i="3"/>
  <c r="A31" i="3"/>
  <c r="C31" i="3"/>
  <c r="D31" i="3"/>
  <c r="E31" i="3"/>
  <c r="F31" i="3"/>
  <c r="A32" i="3"/>
  <c r="C32" i="3"/>
  <c r="D32" i="3"/>
  <c r="E32" i="3"/>
  <c r="F32" i="3"/>
  <c r="A33" i="3"/>
  <c r="C33" i="3"/>
  <c r="D33" i="3"/>
  <c r="E33" i="3"/>
  <c r="F33" i="3"/>
  <c r="A34" i="3"/>
  <c r="C34" i="3"/>
  <c r="D34" i="3"/>
  <c r="E34" i="3"/>
  <c r="F34" i="3"/>
  <c r="A35" i="3"/>
  <c r="C35" i="3"/>
  <c r="D35" i="3"/>
  <c r="E35" i="3"/>
  <c r="F35" i="3"/>
  <c r="A36" i="3"/>
  <c r="C36" i="3"/>
  <c r="D36" i="3"/>
  <c r="E36" i="3"/>
  <c r="F36" i="3"/>
  <c r="A37" i="3"/>
  <c r="C37" i="3"/>
  <c r="D37" i="3"/>
  <c r="E37" i="3"/>
  <c r="F37" i="3"/>
  <c r="A38" i="3"/>
  <c r="C38" i="3"/>
  <c r="D38" i="3"/>
  <c r="E38" i="3"/>
  <c r="F38" i="3"/>
  <c r="A39" i="3"/>
  <c r="C39" i="3"/>
  <c r="D39" i="3"/>
  <c r="E39" i="3"/>
  <c r="F39" i="3"/>
  <c r="A40" i="3"/>
  <c r="C40" i="3"/>
  <c r="D40" i="3"/>
  <c r="E40" i="3"/>
  <c r="F40" i="3"/>
  <c r="A41" i="3"/>
  <c r="C41" i="3"/>
  <c r="D41" i="3"/>
  <c r="E41" i="3"/>
  <c r="F41" i="3"/>
  <c r="A42" i="3"/>
  <c r="C42" i="3"/>
  <c r="D42" i="3"/>
  <c r="E42" i="3"/>
  <c r="F42" i="3"/>
  <c r="A43" i="3"/>
  <c r="C43" i="3"/>
  <c r="D43" i="3"/>
  <c r="E43" i="3"/>
  <c r="F43" i="3"/>
  <c r="A44" i="3"/>
  <c r="C44" i="3"/>
  <c r="D44" i="3"/>
  <c r="E44" i="3"/>
  <c r="F44" i="3"/>
  <c r="A45" i="3"/>
  <c r="C45" i="3"/>
  <c r="D45" i="3"/>
  <c r="E45" i="3"/>
  <c r="F45" i="3"/>
  <c r="A46" i="3"/>
  <c r="C46" i="3"/>
  <c r="D46" i="3"/>
  <c r="E46" i="3"/>
  <c r="F46" i="3"/>
  <c r="A47" i="3"/>
  <c r="C47" i="3"/>
  <c r="D47" i="3"/>
  <c r="E47" i="3"/>
  <c r="F47" i="3"/>
  <c r="A48" i="3"/>
  <c r="C48" i="3"/>
  <c r="D48" i="3"/>
  <c r="E48" i="3"/>
  <c r="F48" i="3"/>
  <c r="A49" i="3"/>
  <c r="C49" i="3"/>
  <c r="D49" i="3"/>
  <c r="E49" i="3"/>
  <c r="F49" i="3"/>
  <c r="A50" i="3"/>
  <c r="C50" i="3"/>
  <c r="D50" i="3"/>
  <c r="E50" i="3"/>
  <c r="F50" i="3"/>
  <c r="A51" i="3"/>
  <c r="C51" i="3"/>
  <c r="D51" i="3"/>
  <c r="E51" i="3"/>
  <c r="F51" i="3"/>
  <c r="A52" i="3"/>
  <c r="C52" i="3"/>
  <c r="D52" i="3"/>
  <c r="E52" i="3"/>
  <c r="F52" i="3"/>
  <c r="A53" i="3"/>
  <c r="C53" i="3"/>
  <c r="D53" i="3"/>
  <c r="E53" i="3"/>
  <c r="F53" i="3"/>
  <c r="A54" i="3"/>
  <c r="C54" i="3"/>
  <c r="D54" i="3"/>
  <c r="E54" i="3"/>
  <c r="F54" i="3"/>
  <c r="A55" i="3"/>
  <c r="C55" i="3"/>
  <c r="D55" i="3"/>
  <c r="E55" i="3"/>
  <c r="F55" i="3"/>
  <c r="A56" i="3"/>
  <c r="C56" i="3"/>
  <c r="D56" i="3"/>
  <c r="E56" i="3"/>
  <c r="F56" i="3"/>
  <c r="A57" i="3"/>
  <c r="C57" i="3"/>
  <c r="D57" i="3"/>
  <c r="E57" i="3"/>
  <c r="F57" i="3"/>
  <c r="A58" i="3"/>
  <c r="C58" i="3"/>
  <c r="D58" i="3"/>
  <c r="E58" i="3"/>
  <c r="F58" i="3"/>
  <c r="A59" i="3"/>
  <c r="C59" i="3"/>
  <c r="D59" i="3"/>
  <c r="E59" i="3"/>
  <c r="F59" i="3"/>
  <c r="A60" i="3"/>
  <c r="C60" i="3"/>
  <c r="D60" i="3"/>
  <c r="E60" i="3"/>
  <c r="F60" i="3"/>
  <c r="A61" i="3"/>
  <c r="C61" i="3"/>
  <c r="D61" i="3"/>
  <c r="E61" i="3"/>
  <c r="F61" i="3"/>
  <c r="A62" i="3"/>
  <c r="C62" i="3"/>
  <c r="D62" i="3"/>
  <c r="E62" i="3"/>
  <c r="F62" i="3"/>
  <c r="A63" i="3"/>
  <c r="C63" i="3"/>
  <c r="D63" i="3"/>
  <c r="E63" i="3"/>
  <c r="F63" i="3"/>
  <c r="A64" i="3"/>
  <c r="C64" i="3"/>
  <c r="D64" i="3"/>
  <c r="E64" i="3"/>
  <c r="F64" i="3"/>
  <c r="A65" i="3"/>
  <c r="C65" i="3"/>
  <c r="D65" i="3"/>
  <c r="E65" i="3"/>
  <c r="F65" i="3"/>
  <c r="A66" i="3"/>
  <c r="C66" i="3"/>
  <c r="D66" i="3"/>
  <c r="E66" i="3"/>
  <c r="F66" i="3"/>
  <c r="A67" i="3"/>
  <c r="C67" i="3"/>
  <c r="D67" i="3"/>
  <c r="E67" i="3"/>
  <c r="F67" i="3"/>
  <c r="A68" i="3"/>
  <c r="C68" i="3"/>
  <c r="D68" i="3"/>
  <c r="E68" i="3"/>
  <c r="F68" i="3"/>
  <c r="A69" i="3"/>
  <c r="C69" i="3"/>
  <c r="D69" i="3"/>
  <c r="E69" i="3"/>
  <c r="F69" i="3"/>
  <c r="A70" i="3"/>
  <c r="C70" i="3"/>
  <c r="D70" i="3"/>
  <c r="E70" i="3"/>
  <c r="F70" i="3"/>
  <c r="A71" i="3"/>
  <c r="C71" i="3"/>
  <c r="D71" i="3"/>
  <c r="E71" i="3"/>
  <c r="F71" i="3"/>
  <c r="A72" i="3"/>
  <c r="C72" i="3"/>
  <c r="D72" i="3"/>
  <c r="E72" i="3"/>
  <c r="F72" i="3"/>
  <c r="A73" i="3"/>
  <c r="C73" i="3"/>
  <c r="D73" i="3"/>
  <c r="E73" i="3"/>
  <c r="F73" i="3"/>
  <c r="A74" i="3"/>
  <c r="C74" i="3"/>
  <c r="D74" i="3"/>
  <c r="E74" i="3"/>
  <c r="F74" i="3"/>
  <c r="A75" i="3"/>
  <c r="C75" i="3"/>
  <c r="D75" i="3"/>
  <c r="E75" i="3"/>
  <c r="F75" i="3"/>
  <c r="A76" i="3"/>
  <c r="C76" i="3"/>
  <c r="D76" i="3"/>
  <c r="E76" i="3"/>
  <c r="F76" i="3"/>
  <c r="A77" i="3"/>
  <c r="C77" i="3"/>
  <c r="D77" i="3"/>
  <c r="E77" i="3"/>
  <c r="F77" i="3"/>
  <c r="A78" i="3"/>
  <c r="C78" i="3"/>
  <c r="D78" i="3"/>
  <c r="E78" i="3"/>
  <c r="F78" i="3"/>
  <c r="A79" i="3"/>
  <c r="C79" i="3"/>
  <c r="D79" i="3"/>
  <c r="E79" i="3"/>
  <c r="F79" i="3"/>
  <c r="A80" i="3"/>
  <c r="C80" i="3"/>
  <c r="D80" i="3"/>
  <c r="E80" i="3"/>
  <c r="F80" i="3"/>
  <c r="A81" i="3"/>
  <c r="C81" i="3"/>
  <c r="D81" i="3"/>
  <c r="E81" i="3"/>
  <c r="F81" i="3"/>
  <c r="A82" i="3"/>
  <c r="C82" i="3"/>
  <c r="D82" i="3"/>
  <c r="E82" i="3"/>
  <c r="F82" i="3"/>
  <c r="A83" i="3"/>
  <c r="C83" i="3"/>
  <c r="D83" i="3"/>
  <c r="E83" i="3"/>
  <c r="F83" i="3"/>
  <c r="A84" i="3"/>
  <c r="C84" i="3"/>
  <c r="D84" i="3"/>
  <c r="E84" i="3"/>
  <c r="F84" i="3"/>
  <c r="A85" i="3"/>
  <c r="C85" i="3"/>
  <c r="D85" i="3"/>
  <c r="E85" i="3"/>
  <c r="F85" i="3"/>
  <c r="A86" i="3"/>
  <c r="C86" i="3"/>
  <c r="D86" i="3"/>
  <c r="E86" i="3"/>
  <c r="F86" i="3"/>
  <c r="A87" i="3"/>
  <c r="C87" i="3"/>
  <c r="D87" i="3"/>
  <c r="E87" i="3"/>
  <c r="F87" i="3"/>
  <c r="A88" i="3"/>
  <c r="C88" i="3"/>
  <c r="D88" i="3"/>
  <c r="E88" i="3"/>
  <c r="F88" i="3"/>
  <c r="A89" i="3"/>
  <c r="C89" i="3"/>
  <c r="D89" i="3"/>
  <c r="E89" i="3"/>
  <c r="F89" i="3"/>
  <c r="A90" i="3"/>
  <c r="C90" i="3"/>
  <c r="D90" i="3"/>
  <c r="E90" i="3"/>
  <c r="F90" i="3"/>
  <c r="A91" i="3"/>
  <c r="C91" i="3"/>
  <c r="D91" i="3"/>
  <c r="E91" i="3"/>
  <c r="F91" i="3"/>
  <c r="A92" i="3"/>
  <c r="C92" i="3"/>
  <c r="D92" i="3"/>
  <c r="E92" i="3"/>
  <c r="F92" i="3"/>
  <c r="A93" i="3"/>
  <c r="C93" i="3"/>
  <c r="D93" i="3"/>
  <c r="E93" i="3"/>
  <c r="F93" i="3"/>
  <c r="A94" i="3"/>
  <c r="C94" i="3"/>
  <c r="D94" i="3"/>
  <c r="E94" i="3"/>
  <c r="F94" i="3"/>
  <c r="A95" i="3"/>
  <c r="C95" i="3"/>
  <c r="D95" i="3"/>
  <c r="E95" i="3"/>
  <c r="F95" i="3"/>
  <c r="A96" i="3"/>
  <c r="C96" i="3"/>
  <c r="D96" i="3"/>
  <c r="E96" i="3"/>
  <c r="F96" i="3"/>
  <c r="A97" i="3"/>
  <c r="C97" i="3"/>
  <c r="D97" i="3"/>
  <c r="E97" i="3"/>
  <c r="F97" i="3"/>
  <c r="A98" i="3"/>
  <c r="C98" i="3"/>
  <c r="D98" i="3"/>
  <c r="E98" i="3"/>
  <c r="F98" i="3"/>
  <c r="A99" i="3"/>
  <c r="C99" i="3"/>
  <c r="D99" i="3"/>
  <c r="E99" i="3"/>
  <c r="F99" i="3"/>
  <c r="A100" i="3"/>
  <c r="C100" i="3"/>
  <c r="D100" i="3"/>
  <c r="E100" i="3"/>
  <c r="F100" i="3"/>
  <c r="A101" i="3"/>
  <c r="C101" i="3"/>
  <c r="D101" i="3"/>
  <c r="E101" i="3"/>
  <c r="F101" i="3"/>
  <c r="A102" i="3"/>
  <c r="C102" i="3"/>
  <c r="D102" i="3"/>
  <c r="E102" i="3"/>
  <c r="F102" i="3"/>
  <c r="A103" i="3"/>
  <c r="C103" i="3"/>
  <c r="D103" i="3"/>
  <c r="E103" i="3"/>
  <c r="F103" i="3"/>
  <c r="A104" i="3"/>
  <c r="C104" i="3"/>
  <c r="D104" i="3"/>
  <c r="E104" i="3"/>
  <c r="F104" i="3"/>
  <c r="A105" i="3"/>
  <c r="C105" i="3"/>
  <c r="D105" i="3"/>
  <c r="E105" i="3"/>
  <c r="F105" i="3"/>
  <c r="A106" i="3"/>
  <c r="C106" i="3"/>
  <c r="D106" i="3"/>
  <c r="E106" i="3"/>
  <c r="F106" i="3"/>
  <c r="A107" i="3"/>
  <c r="C107" i="3"/>
  <c r="D107" i="3"/>
  <c r="E107" i="3"/>
  <c r="F107" i="3"/>
  <c r="A108" i="3"/>
  <c r="C108" i="3"/>
  <c r="D108" i="3"/>
  <c r="E108" i="3"/>
  <c r="F108" i="3"/>
  <c r="A109" i="3"/>
  <c r="C109" i="3"/>
  <c r="D109" i="3"/>
  <c r="E109" i="3"/>
  <c r="F109" i="3"/>
  <c r="A110" i="3"/>
  <c r="C110" i="3"/>
  <c r="D110" i="3"/>
  <c r="E110" i="3"/>
  <c r="F110" i="3"/>
  <c r="A111" i="3"/>
  <c r="C111" i="3"/>
  <c r="D111" i="3"/>
  <c r="E111" i="3"/>
  <c r="F111" i="3"/>
  <c r="A112" i="3"/>
  <c r="C112" i="3"/>
  <c r="D112" i="3"/>
  <c r="E112" i="3"/>
  <c r="F112" i="3"/>
  <c r="A113" i="3"/>
  <c r="C113" i="3"/>
  <c r="D113" i="3"/>
  <c r="E113" i="3"/>
  <c r="F113" i="3"/>
  <c r="A114" i="3"/>
  <c r="C114" i="3"/>
  <c r="D114" i="3"/>
  <c r="E114" i="3"/>
  <c r="F114" i="3"/>
  <c r="A115" i="3"/>
  <c r="C115" i="3"/>
  <c r="D115" i="3"/>
  <c r="E115" i="3"/>
  <c r="F115" i="3"/>
  <c r="A116" i="3"/>
  <c r="C116" i="3"/>
  <c r="D116" i="3"/>
  <c r="E116" i="3"/>
  <c r="F116" i="3"/>
  <c r="A117" i="3"/>
  <c r="C117" i="3"/>
  <c r="D117" i="3"/>
  <c r="E117" i="3"/>
  <c r="F117" i="3"/>
  <c r="A118" i="3"/>
  <c r="C118" i="3"/>
  <c r="D118" i="3"/>
  <c r="E118" i="3"/>
  <c r="F118" i="3"/>
  <c r="A119" i="3"/>
  <c r="C119" i="3"/>
  <c r="D119" i="3"/>
  <c r="E119" i="3"/>
  <c r="F119" i="3"/>
  <c r="A120" i="3"/>
  <c r="C120" i="3"/>
  <c r="D120" i="3"/>
  <c r="E120" i="3"/>
  <c r="F120" i="3"/>
  <c r="A121" i="3"/>
  <c r="C121" i="3"/>
  <c r="D121" i="3"/>
  <c r="E121" i="3"/>
  <c r="F121" i="3"/>
  <c r="A122" i="3"/>
  <c r="C122" i="3"/>
  <c r="D122" i="3"/>
  <c r="E122" i="3"/>
  <c r="F122" i="3"/>
  <c r="A123" i="3"/>
  <c r="C123" i="3"/>
  <c r="D123" i="3"/>
  <c r="E123" i="3"/>
  <c r="F123" i="3"/>
  <c r="A124" i="3"/>
  <c r="C124" i="3"/>
  <c r="D124" i="3"/>
  <c r="E124" i="3"/>
  <c r="F124" i="3"/>
  <c r="A125" i="3"/>
  <c r="C125" i="3"/>
  <c r="D125" i="3"/>
  <c r="E125" i="3"/>
  <c r="F125" i="3"/>
  <c r="A126" i="3"/>
  <c r="C126" i="3"/>
  <c r="D126" i="3"/>
  <c r="E126" i="3"/>
  <c r="F126" i="3"/>
  <c r="A127" i="3"/>
  <c r="C127" i="3"/>
  <c r="D127" i="3"/>
  <c r="E127" i="3"/>
  <c r="F127" i="3"/>
  <c r="A128" i="3"/>
  <c r="C128" i="3"/>
  <c r="D128" i="3"/>
  <c r="E128" i="3"/>
  <c r="F128" i="3"/>
  <c r="A129" i="3"/>
  <c r="C129" i="3"/>
  <c r="D129" i="3"/>
  <c r="E129" i="3"/>
  <c r="F129" i="3"/>
  <c r="A130" i="3"/>
  <c r="C130" i="3"/>
  <c r="D130" i="3"/>
  <c r="E130" i="3"/>
  <c r="F130" i="3"/>
  <c r="A131" i="3"/>
  <c r="C131" i="3"/>
  <c r="D131" i="3"/>
  <c r="E131" i="3"/>
  <c r="F131" i="3"/>
  <c r="A132" i="3"/>
  <c r="C132" i="3"/>
  <c r="D132" i="3"/>
  <c r="E132" i="3"/>
  <c r="F132" i="3"/>
  <c r="A133" i="3"/>
  <c r="C133" i="3"/>
  <c r="D133" i="3"/>
  <c r="E133" i="3"/>
  <c r="F133" i="3"/>
  <c r="A134" i="3"/>
  <c r="C134" i="3"/>
  <c r="D134" i="3"/>
  <c r="E134" i="3"/>
  <c r="F134" i="3"/>
  <c r="A135" i="3"/>
  <c r="C135" i="3"/>
  <c r="D135" i="3"/>
  <c r="E135" i="3"/>
  <c r="F135" i="3"/>
  <c r="A136" i="3"/>
  <c r="C136" i="3"/>
  <c r="D136" i="3"/>
  <c r="E136" i="3"/>
  <c r="F136" i="3"/>
  <c r="A137" i="3"/>
  <c r="C137" i="3"/>
  <c r="D137" i="3"/>
  <c r="E137" i="3"/>
  <c r="F137" i="3"/>
  <c r="A138" i="3"/>
  <c r="C138" i="3"/>
  <c r="D138" i="3"/>
  <c r="E138" i="3"/>
  <c r="F138" i="3"/>
  <c r="A139" i="3"/>
  <c r="C139" i="3"/>
  <c r="D139" i="3"/>
  <c r="E139" i="3"/>
  <c r="F139" i="3"/>
  <c r="A140" i="3"/>
  <c r="C140" i="3"/>
  <c r="D140" i="3"/>
  <c r="E140" i="3"/>
  <c r="F140" i="3"/>
  <c r="A141" i="3"/>
  <c r="C141" i="3"/>
  <c r="D141" i="3"/>
  <c r="E141" i="3"/>
  <c r="F141" i="3"/>
  <c r="A142" i="3"/>
  <c r="C142" i="3"/>
  <c r="D142" i="3"/>
  <c r="E142" i="3"/>
  <c r="F142" i="3"/>
  <c r="A143" i="3"/>
  <c r="C143" i="3"/>
  <c r="D143" i="3"/>
  <c r="E143" i="3"/>
  <c r="F143" i="3"/>
  <c r="A144" i="3"/>
  <c r="C144" i="3"/>
  <c r="D144" i="3"/>
  <c r="E144" i="3"/>
  <c r="F144" i="3"/>
  <c r="A145" i="3"/>
  <c r="C145" i="3"/>
  <c r="D145" i="3"/>
  <c r="E145" i="3"/>
  <c r="F145" i="3"/>
  <c r="A146" i="3"/>
  <c r="C146" i="3"/>
  <c r="D146" i="3"/>
  <c r="E146" i="3"/>
  <c r="F146" i="3"/>
  <c r="A147" i="3"/>
  <c r="C147" i="3"/>
  <c r="D147" i="3"/>
  <c r="E147" i="3"/>
  <c r="F147" i="3"/>
  <c r="A148" i="3"/>
  <c r="C148" i="3"/>
  <c r="D148" i="3"/>
  <c r="E148" i="3"/>
  <c r="F148" i="3"/>
  <c r="A149" i="3"/>
  <c r="C149" i="3"/>
  <c r="D149" i="3"/>
  <c r="E149" i="3"/>
  <c r="F149" i="3"/>
  <c r="A150" i="3"/>
  <c r="C150" i="3"/>
  <c r="D150" i="3"/>
  <c r="E150" i="3"/>
  <c r="F150" i="3"/>
  <c r="A151" i="3"/>
  <c r="C151" i="3"/>
  <c r="D151" i="3"/>
  <c r="E151" i="3"/>
  <c r="F151" i="3"/>
  <c r="A152" i="3"/>
  <c r="C152" i="3"/>
  <c r="D152" i="3"/>
  <c r="E152" i="3"/>
  <c r="F152" i="3"/>
  <c r="A153" i="3"/>
  <c r="C153" i="3"/>
  <c r="D153" i="3"/>
  <c r="E153" i="3"/>
  <c r="F153" i="3"/>
  <c r="A154" i="3"/>
  <c r="C154" i="3"/>
  <c r="D154" i="3"/>
  <c r="E154" i="3"/>
  <c r="F154" i="3"/>
  <c r="A155" i="3"/>
  <c r="C155" i="3"/>
  <c r="D155" i="3"/>
  <c r="E155" i="3"/>
  <c r="F155" i="3"/>
  <c r="A156" i="3"/>
  <c r="C156" i="3"/>
  <c r="D156" i="3"/>
  <c r="E156" i="3"/>
  <c r="F156" i="3"/>
  <c r="A157" i="3"/>
  <c r="C157" i="3"/>
  <c r="D157" i="3"/>
  <c r="E157" i="3"/>
  <c r="F157" i="3"/>
  <c r="A158" i="3"/>
  <c r="C158" i="3"/>
  <c r="D158" i="3"/>
  <c r="E158" i="3"/>
  <c r="F158" i="3"/>
  <c r="A159" i="3"/>
  <c r="C159" i="3"/>
  <c r="D159" i="3"/>
  <c r="E159" i="3"/>
  <c r="F159" i="3"/>
  <c r="A160" i="3"/>
  <c r="C160" i="3"/>
  <c r="D160" i="3"/>
  <c r="E160" i="3"/>
  <c r="F160" i="3"/>
  <c r="A161" i="3"/>
  <c r="C161" i="3"/>
  <c r="D161" i="3"/>
  <c r="E161" i="3"/>
  <c r="F161" i="3"/>
  <c r="A162" i="3"/>
  <c r="C162" i="3"/>
  <c r="D162" i="3"/>
  <c r="E162" i="3"/>
  <c r="F162" i="3"/>
  <c r="A163" i="3"/>
  <c r="C163" i="3"/>
  <c r="D163" i="3"/>
  <c r="E163" i="3"/>
  <c r="F163" i="3"/>
  <c r="A164" i="3"/>
  <c r="C164" i="3"/>
  <c r="D164" i="3"/>
  <c r="E164" i="3"/>
  <c r="F164" i="3"/>
  <c r="A165" i="3"/>
  <c r="C165" i="3"/>
  <c r="D165" i="3"/>
  <c r="E165" i="3"/>
  <c r="F165" i="3"/>
  <c r="A166" i="3"/>
  <c r="C166" i="3"/>
  <c r="D166" i="3"/>
  <c r="E166" i="3"/>
  <c r="F166" i="3"/>
  <c r="A167" i="3"/>
  <c r="C167" i="3"/>
  <c r="D167" i="3"/>
  <c r="E167" i="3"/>
  <c r="F167" i="3"/>
  <c r="A168" i="3"/>
  <c r="C168" i="3"/>
  <c r="D168" i="3"/>
  <c r="E168" i="3"/>
  <c r="F168" i="3"/>
  <c r="A169" i="3"/>
  <c r="C169" i="3"/>
  <c r="D169" i="3"/>
  <c r="E169" i="3"/>
  <c r="F169" i="3"/>
  <c r="A170" i="3"/>
  <c r="C170" i="3"/>
  <c r="D170" i="3"/>
  <c r="E170" i="3"/>
  <c r="F170" i="3"/>
  <c r="A171" i="3"/>
  <c r="C171" i="3"/>
  <c r="D171" i="3"/>
  <c r="E171" i="3"/>
  <c r="F171" i="3"/>
  <c r="A172" i="3"/>
  <c r="C172" i="3"/>
  <c r="D172" i="3"/>
  <c r="E172" i="3"/>
  <c r="F172" i="3"/>
  <c r="A173" i="3"/>
  <c r="C173" i="3"/>
  <c r="D173" i="3"/>
  <c r="E173" i="3"/>
  <c r="F173" i="3"/>
  <c r="A174" i="3"/>
  <c r="C174" i="3"/>
  <c r="D174" i="3"/>
  <c r="E174" i="3"/>
  <c r="F174" i="3"/>
  <c r="A175" i="3"/>
  <c r="C175" i="3"/>
  <c r="D175" i="3"/>
  <c r="E175" i="3"/>
  <c r="F175" i="3"/>
  <c r="A176" i="3"/>
  <c r="C176" i="3"/>
  <c r="D176" i="3"/>
  <c r="E176" i="3"/>
  <c r="F176" i="3"/>
  <c r="A177" i="3"/>
  <c r="C177" i="3"/>
  <c r="D177" i="3"/>
  <c r="E177" i="3"/>
  <c r="F177" i="3"/>
  <c r="A178" i="3"/>
  <c r="C178" i="3"/>
  <c r="D178" i="3"/>
  <c r="E178" i="3"/>
  <c r="F178" i="3"/>
  <c r="A179" i="3"/>
  <c r="C179" i="3"/>
  <c r="D179" i="3"/>
  <c r="E179" i="3"/>
  <c r="F179" i="3"/>
  <c r="A180" i="3"/>
  <c r="C180" i="3"/>
  <c r="D180" i="3"/>
  <c r="E180" i="3"/>
  <c r="F180" i="3"/>
  <c r="A181" i="3"/>
  <c r="C181" i="3"/>
  <c r="D181" i="3"/>
  <c r="E181" i="3"/>
  <c r="F181" i="3"/>
  <c r="A182" i="3"/>
  <c r="C182" i="3"/>
  <c r="D182" i="3"/>
  <c r="E182" i="3"/>
  <c r="F182" i="3"/>
  <c r="A183" i="3"/>
  <c r="C183" i="3"/>
  <c r="D183" i="3"/>
  <c r="E183" i="3"/>
  <c r="F183" i="3"/>
  <c r="A184" i="3"/>
  <c r="C184" i="3"/>
  <c r="D184" i="3"/>
  <c r="E184" i="3"/>
  <c r="F184" i="3"/>
  <c r="A185" i="3"/>
  <c r="C185" i="3"/>
  <c r="D185" i="3"/>
  <c r="E185" i="3"/>
  <c r="F185" i="3"/>
  <c r="A186" i="3"/>
  <c r="C186" i="3"/>
  <c r="D186" i="3"/>
  <c r="E186" i="3"/>
  <c r="F186" i="3"/>
  <c r="A187" i="3"/>
  <c r="C187" i="3"/>
  <c r="D187" i="3"/>
  <c r="E187" i="3"/>
  <c r="F187" i="3"/>
  <c r="A188" i="3"/>
  <c r="C188" i="3"/>
  <c r="D188" i="3"/>
  <c r="E188" i="3"/>
  <c r="F188" i="3"/>
  <c r="A189" i="3"/>
  <c r="C189" i="3"/>
  <c r="D189" i="3"/>
  <c r="E189" i="3"/>
  <c r="F189" i="3"/>
  <c r="A190" i="3"/>
  <c r="C190" i="3"/>
  <c r="D190" i="3"/>
  <c r="E190" i="3"/>
  <c r="F190" i="3"/>
  <c r="A191" i="3"/>
  <c r="C191" i="3"/>
  <c r="D191" i="3"/>
  <c r="E191" i="3"/>
  <c r="F191" i="3"/>
  <c r="A192" i="3"/>
  <c r="C192" i="3"/>
  <c r="D192" i="3"/>
  <c r="E192" i="3"/>
  <c r="F192" i="3"/>
  <c r="A193" i="3"/>
  <c r="C193" i="3"/>
  <c r="D193" i="3"/>
  <c r="E193" i="3"/>
  <c r="F193" i="3"/>
  <c r="A194" i="3"/>
  <c r="C194" i="3"/>
  <c r="D194" i="3"/>
  <c r="E194" i="3"/>
  <c r="F194" i="3"/>
  <c r="A195" i="3"/>
  <c r="C195" i="3"/>
  <c r="D195" i="3"/>
  <c r="E195" i="3"/>
  <c r="F195" i="3"/>
  <c r="A196" i="3"/>
  <c r="C196" i="3"/>
  <c r="D196" i="3"/>
  <c r="E196" i="3"/>
  <c r="F196" i="3"/>
  <c r="A197" i="3"/>
  <c r="C197" i="3"/>
  <c r="D197" i="3"/>
  <c r="E197" i="3"/>
  <c r="F197" i="3"/>
  <c r="A198" i="3"/>
  <c r="C198" i="3"/>
  <c r="D198" i="3"/>
  <c r="E198" i="3"/>
  <c r="F198" i="3"/>
  <c r="A199" i="3"/>
  <c r="C199" i="3"/>
  <c r="D199" i="3"/>
  <c r="E199" i="3"/>
  <c r="F199" i="3"/>
  <c r="A200" i="3"/>
  <c r="C200" i="3"/>
  <c r="D200" i="3"/>
  <c r="E200" i="3"/>
  <c r="F200" i="3"/>
  <c r="A201" i="3"/>
  <c r="C201" i="3"/>
  <c r="D201" i="3"/>
  <c r="E201" i="3"/>
  <c r="F201" i="3"/>
  <c r="A202" i="3"/>
  <c r="C202" i="3"/>
  <c r="D202" i="3"/>
  <c r="E202" i="3"/>
  <c r="F202" i="3"/>
  <c r="A203" i="3"/>
  <c r="C203" i="3"/>
  <c r="D203" i="3"/>
  <c r="E203" i="3"/>
  <c r="F203" i="3"/>
  <c r="A204" i="3"/>
  <c r="C204" i="3"/>
  <c r="D204" i="3"/>
  <c r="E204" i="3"/>
  <c r="F204" i="3"/>
  <c r="A205" i="3"/>
  <c r="C205" i="3"/>
  <c r="D205" i="3"/>
  <c r="E205" i="3"/>
  <c r="F205" i="3"/>
  <c r="A206" i="3"/>
  <c r="C206" i="3"/>
  <c r="D206" i="3"/>
  <c r="E206" i="3"/>
  <c r="F206" i="3"/>
  <c r="A207" i="3"/>
  <c r="C207" i="3"/>
  <c r="D207" i="3"/>
  <c r="E207" i="3"/>
  <c r="F207" i="3"/>
  <c r="A208" i="3"/>
  <c r="C208" i="3"/>
  <c r="D208" i="3"/>
  <c r="E208" i="3"/>
  <c r="F208" i="3"/>
  <c r="A209" i="3"/>
  <c r="C209" i="3"/>
  <c r="D209" i="3"/>
  <c r="E209" i="3"/>
  <c r="F209" i="3"/>
  <c r="A210" i="3"/>
  <c r="C210" i="3"/>
  <c r="D210" i="3"/>
  <c r="E210" i="3"/>
  <c r="F210" i="3"/>
  <c r="A211" i="3"/>
  <c r="C211" i="3"/>
  <c r="D211" i="3"/>
  <c r="E211" i="3"/>
  <c r="F211" i="3"/>
  <c r="A212" i="3"/>
  <c r="C212" i="3"/>
  <c r="D212" i="3"/>
  <c r="E212" i="3"/>
  <c r="F212" i="3"/>
  <c r="A213" i="3"/>
  <c r="C213" i="3"/>
  <c r="D213" i="3"/>
  <c r="E213" i="3"/>
  <c r="F213" i="3"/>
  <c r="A214" i="3"/>
  <c r="C214" i="3"/>
  <c r="D214" i="3"/>
  <c r="E214" i="3"/>
  <c r="F214" i="3"/>
  <c r="A215" i="3"/>
  <c r="C215" i="3"/>
  <c r="D215" i="3"/>
  <c r="E215" i="3"/>
  <c r="F215" i="3"/>
  <c r="A216" i="3"/>
  <c r="C216" i="3"/>
  <c r="D216" i="3"/>
  <c r="E216" i="3"/>
  <c r="F216" i="3"/>
  <c r="A217" i="3"/>
  <c r="C217" i="3"/>
  <c r="D217" i="3"/>
  <c r="E217" i="3"/>
  <c r="F217" i="3"/>
  <c r="A218" i="3"/>
  <c r="C218" i="3"/>
  <c r="D218" i="3"/>
  <c r="E218" i="3"/>
  <c r="F218" i="3"/>
  <c r="A219" i="3"/>
  <c r="C219" i="3"/>
  <c r="D219" i="3"/>
  <c r="E219" i="3"/>
  <c r="F219" i="3"/>
  <c r="A220" i="3"/>
  <c r="C220" i="3"/>
  <c r="D220" i="3"/>
  <c r="E220" i="3"/>
  <c r="F220" i="3"/>
  <c r="A221" i="3"/>
  <c r="C221" i="3"/>
  <c r="D221" i="3"/>
  <c r="E221" i="3"/>
  <c r="F221" i="3"/>
  <c r="A222" i="3"/>
  <c r="C222" i="3"/>
  <c r="D222" i="3"/>
  <c r="E222" i="3"/>
  <c r="F222" i="3"/>
  <c r="A223" i="3"/>
  <c r="C223" i="3"/>
  <c r="D223" i="3"/>
  <c r="E223" i="3"/>
  <c r="F223" i="3"/>
  <c r="A224" i="3"/>
  <c r="C224" i="3"/>
  <c r="D224" i="3"/>
  <c r="E224" i="3"/>
  <c r="F224" i="3"/>
  <c r="A225" i="3"/>
  <c r="C225" i="3"/>
  <c r="D225" i="3"/>
  <c r="E225" i="3"/>
  <c r="F225" i="3"/>
  <c r="A226" i="3"/>
  <c r="C226" i="3"/>
  <c r="D226" i="3"/>
  <c r="E226" i="3"/>
  <c r="F226" i="3"/>
  <c r="A227" i="3"/>
  <c r="C227" i="3"/>
  <c r="D227" i="3"/>
  <c r="E227" i="3"/>
  <c r="F227" i="3"/>
  <c r="A228" i="3"/>
  <c r="C228" i="3"/>
  <c r="D228" i="3"/>
  <c r="E228" i="3"/>
  <c r="F228" i="3"/>
  <c r="A229" i="3"/>
  <c r="C229" i="3"/>
  <c r="D229" i="3"/>
  <c r="E229" i="3"/>
  <c r="F229" i="3"/>
  <c r="A230" i="3"/>
  <c r="C230" i="3"/>
  <c r="D230" i="3"/>
  <c r="E230" i="3"/>
  <c r="F230" i="3"/>
  <c r="A231" i="3"/>
  <c r="C231" i="3"/>
  <c r="D231" i="3"/>
  <c r="E231" i="3"/>
  <c r="F231" i="3"/>
  <c r="A232" i="3"/>
  <c r="C232" i="3"/>
  <c r="D232" i="3"/>
  <c r="E232" i="3"/>
  <c r="F232" i="3"/>
  <c r="A233" i="3"/>
  <c r="C233" i="3"/>
  <c r="D233" i="3"/>
  <c r="E233" i="3"/>
  <c r="F233" i="3"/>
  <c r="A234" i="3"/>
  <c r="C234" i="3"/>
  <c r="D234" i="3"/>
  <c r="E234" i="3"/>
  <c r="F234" i="3"/>
  <c r="A235" i="3"/>
  <c r="C235" i="3"/>
  <c r="D235" i="3"/>
  <c r="E235" i="3"/>
  <c r="F235" i="3"/>
  <c r="A236" i="3"/>
  <c r="C236" i="3"/>
  <c r="D236" i="3"/>
  <c r="E236" i="3"/>
  <c r="F236" i="3"/>
  <c r="A237" i="3"/>
  <c r="C237" i="3"/>
  <c r="D237" i="3"/>
  <c r="E237" i="3"/>
  <c r="F237" i="3"/>
  <c r="A238" i="3"/>
  <c r="C238" i="3"/>
  <c r="D238" i="3"/>
  <c r="E238" i="3"/>
  <c r="F238" i="3"/>
  <c r="A239" i="3"/>
  <c r="C239" i="3"/>
  <c r="D239" i="3"/>
  <c r="E239" i="3"/>
  <c r="F239" i="3"/>
  <c r="A240" i="3"/>
  <c r="C240" i="3"/>
  <c r="D240" i="3"/>
  <c r="E240" i="3"/>
  <c r="F240" i="3"/>
  <c r="A241" i="3"/>
  <c r="C241" i="3"/>
  <c r="D241" i="3"/>
  <c r="E241" i="3"/>
  <c r="F241" i="3"/>
  <c r="A242" i="3"/>
  <c r="C242" i="3"/>
  <c r="D242" i="3"/>
  <c r="E242" i="3"/>
  <c r="F242" i="3"/>
  <c r="A243" i="3"/>
  <c r="C243" i="3"/>
  <c r="D243" i="3"/>
  <c r="E243" i="3"/>
  <c r="F243" i="3"/>
  <c r="A244" i="3"/>
  <c r="C244" i="3"/>
  <c r="D244" i="3"/>
  <c r="E244" i="3"/>
  <c r="F244" i="3"/>
  <c r="A245" i="3"/>
  <c r="C245" i="3"/>
  <c r="D245" i="3"/>
  <c r="E245" i="3"/>
  <c r="F245" i="3"/>
  <c r="A246" i="3"/>
  <c r="C246" i="3"/>
  <c r="D246" i="3"/>
  <c r="E246" i="3"/>
  <c r="F246" i="3"/>
  <c r="A247" i="3"/>
  <c r="C247" i="3"/>
  <c r="D247" i="3"/>
  <c r="E247" i="3"/>
  <c r="F247" i="3"/>
  <c r="A248" i="3"/>
  <c r="C248" i="3"/>
  <c r="D248" i="3"/>
  <c r="E248" i="3"/>
  <c r="F248" i="3"/>
  <c r="A249" i="3"/>
  <c r="C249" i="3"/>
  <c r="D249" i="3"/>
  <c r="E249" i="3"/>
  <c r="F249" i="3"/>
  <c r="A250" i="3"/>
  <c r="C250" i="3"/>
  <c r="D250" i="3"/>
  <c r="E250" i="3"/>
  <c r="F250" i="3"/>
  <c r="A251" i="3"/>
  <c r="C251" i="3"/>
  <c r="D251" i="3"/>
  <c r="E251" i="3"/>
  <c r="F251" i="3"/>
  <c r="A252" i="3"/>
  <c r="C252" i="3"/>
  <c r="D252" i="3"/>
  <c r="E252" i="3"/>
  <c r="F252" i="3"/>
  <c r="A253" i="3"/>
  <c r="C253" i="3"/>
  <c r="D253" i="3"/>
  <c r="E253" i="3"/>
  <c r="F253" i="3"/>
  <c r="A254" i="3"/>
  <c r="C254" i="3"/>
  <c r="D254" i="3"/>
  <c r="E254" i="3"/>
  <c r="F254" i="3"/>
  <c r="A255" i="3"/>
  <c r="C255" i="3"/>
  <c r="D255" i="3"/>
  <c r="E255" i="3"/>
  <c r="F255" i="3"/>
  <c r="A256" i="3"/>
  <c r="C256" i="3"/>
  <c r="D256" i="3"/>
  <c r="E256" i="3"/>
  <c r="F256" i="3"/>
  <c r="A257" i="3"/>
  <c r="C257" i="3"/>
  <c r="D257" i="3"/>
  <c r="E257" i="3"/>
  <c r="F257" i="3"/>
  <c r="A258" i="3"/>
  <c r="C258" i="3"/>
  <c r="D258" i="3"/>
  <c r="E258" i="3"/>
  <c r="F258" i="3"/>
  <c r="A259" i="3"/>
  <c r="C259" i="3"/>
  <c r="D259" i="3"/>
  <c r="E259" i="3"/>
  <c r="F259" i="3"/>
  <c r="A260" i="3"/>
  <c r="C260" i="3"/>
  <c r="D260" i="3"/>
  <c r="E260" i="3"/>
  <c r="F260" i="3"/>
  <c r="A261" i="3"/>
  <c r="C261" i="3"/>
  <c r="D261" i="3"/>
  <c r="E261" i="3"/>
  <c r="F261" i="3"/>
  <c r="A262" i="3"/>
  <c r="C262" i="3"/>
  <c r="D262" i="3"/>
  <c r="E262" i="3"/>
  <c r="F262" i="3"/>
  <c r="A263" i="3"/>
  <c r="C263" i="3"/>
  <c r="D263" i="3"/>
  <c r="E263" i="3"/>
  <c r="F263" i="3"/>
  <c r="A264" i="3"/>
  <c r="C264" i="3"/>
  <c r="D264" i="3"/>
  <c r="E264" i="3"/>
  <c r="F264" i="3"/>
  <c r="A265" i="3"/>
  <c r="C265" i="3"/>
  <c r="D265" i="3"/>
  <c r="E265" i="3"/>
  <c r="F265" i="3"/>
  <c r="A266" i="3"/>
  <c r="C266" i="3"/>
  <c r="D266" i="3"/>
  <c r="E266" i="3"/>
  <c r="F266" i="3"/>
  <c r="A267" i="3"/>
  <c r="C267" i="3"/>
  <c r="D267" i="3"/>
  <c r="E267" i="3"/>
  <c r="F267" i="3"/>
  <c r="A268" i="3"/>
  <c r="C268" i="3"/>
  <c r="D268" i="3"/>
  <c r="E268" i="3"/>
  <c r="F268" i="3"/>
  <c r="A269" i="3"/>
  <c r="C269" i="3"/>
  <c r="D269" i="3"/>
  <c r="E269" i="3"/>
  <c r="F269" i="3"/>
  <c r="A270" i="3"/>
  <c r="C270" i="3"/>
  <c r="D270" i="3"/>
  <c r="E270" i="3"/>
  <c r="F270" i="3"/>
  <c r="A271" i="3"/>
  <c r="C271" i="3"/>
  <c r="D271" i="3"/>
  <c r="E271" i="3"/>
  <c r="F271" i="3"/>
  <c r="A272" i="3"/>
  <c r="C272" i="3"/>
  <c r="D272" i="3"/>
  <c r="E272" i="3"/>
  <c r="F272" i="3"/>
  <c r="A273" i="3"/>
  <c r="C273" i="3"/>
  <c r="D273" i="3"/>
  <c r="E273" i="3"/>
  <c r="F273" i="3"/>
  <c r="A274" i="3"/>
  <c r="C274" i="3"/>
  <c r="D274" i="3"/>
  <c r="E274" i="3"/>
  <c r="F274" i="3"/>
  <c r="A275" i="3"/>
  <c r="C275" i="3"/>
  <c r="D275" i="3"/>
  <c r="E275" i="3"/>
  <c r="F275" i="3"/>
  <c r="A276" i="3"/>
  <c r="C276" i="3"/>
  <c r="D276" i="3"/>
  <c r="E276" i="3"/>
  <c r="F276" i="3"/>
  <c r="A277" i="3"/>
  <c r="C277" i="3"/>
  <c r="D277" i="3"/>
  <c r="E277" i="3"/>
  <c r="F277" i="3"/>
  <c r="A278" i="3"/>
  <c r="C278" i="3"/>
  <c r="D278" i="3"/>
  <c r="E278" i="3"/>
  <c r="F278" i="3"/>
  <c r="H240" i="1"/>
  <c r="E240" i="1"/>
  <c r="E237" i="1"/>
  <c r="H237" i="1" s="1"/>
  <c r="G106" i="1"/>
  <c r="E121" i="1"/>
  <c r="H121" i="1" s="1"/>
  <c r="G90" i="1"/>
  <c r="E105" i="1"/>
  <c r="H105" i="1" s="1"/>
  <c r="A2" i="3"/>
  <c r="E102" i="1"/>
  <c r="H102" i="1" s="1"/>
  <c r="E101" i="1"/>
  <c r="H101" i="1" s="1"/>
  <c r="E100" i="1"/>
  <c r="H100" i="1" s="1"/>
  <c r="E99" i="1"/>
  <c r="H99" i="1" s="1"/>
  <c r="E118" i="1"/>
  <c r="H118" i="1" s="1"/>
  <c r="E117" i="1"/>
  <c r="H117" i="1" s="1"/>
  <c r="E116" i="1"/>
  <c r="H116" i="1" s="1"/>
  <c r="E115" i="1"/>
  <c r="H115" i="1" s="1"/>
  <c r="D2" i="3" l="1"/>
  <c r="C2" i="3"/>
  <c r="E2" i="3"/>
  <c r="G48" i="4"/>
  <c r="G53" i="4"/>
  <c r="E145" i="4"/>
  <c r="E144" i="4"/>
  <c r="H144" i="4" s="1"/>
  <c r="E143" i="4"/>
  <c r="E142" i="4"/>
  <c r="E141" i="4"/>
  <c r="E140" i="4"/>
  <c r="H140" i="4" s="1"/>
  <c r="E139" i="4"/>
  <c r="E138" i="4"/>
  <c r="E137" i="4"/>
  <c r="H137" i="4" s="1"/>
  <c r="E136" i="4"/>
  <c r="H136" i="4" s="1"/>
  <c r="E135" i="4"/>
  <c r="E134" i="4"/>
  <c r="E133" i="4"/>
  <c r="E132" i="4"/>
  <c r="H132" i="4" s="1"/>
  <c r="E131" i="4"/>
  <c r="E130" i="4"/>
  <c r="E129" i="4"/>
  <c r="E128" i="4"/>
  <c r="E127" i="4"/>
  <c r="E126" i="4"/>
  <c r="E125" i="4"/>
  <c r="E124" i="4"/>
  <c r="H124" i="4" s="1"/>
  <c r="E123" i="4"/>
  <c r="E122" i="4"/>
  <c r="E121" i="4"/>
  <c r="E120" i="4"/>
  <c r="E119" i="4"/>
  <c r="E118" i="4"/>
  <c r="H118" i="4" s="1"/>
  <c r="E117" i="4"/>
  <c r="E116" i="4"/>
  <c r="H116" i="4" s="1"/>
  <c r="E115" i="4"/>
  <c r="E113" i="4"/>
  <c r="E112" i="4"/>
  <c r="E111" i="4"/>
  <c r="E110" i="4"/>
  <c r="E109" i="4"/>
  <c r="H109" i="4" s="1"/>
  <c r="E108" i="4"/>
  <c r="E107" i="4"/>
  <c r="E106" i="4"/>
  <c r="H106" i="4" s="1"/>
  <c r="E105" i="4"/>
  <c r="E104" i="4"/>
  <c r="H104" i="4" s="1"/>
  <c r="E103" i="4"/>
  <c r="E102" i="4"/>
  <c r="E101" i="4"/>
  <c r="E100" i="4"/>
  <c r="E99" i="4"/>
  <c r="E98" i="4"/>
  <c r="H98" i="4" s="1"/>
  <c r="E95" i="4"/>
  <c r="E94" i="4"/>
  <c r="E93" i="4"/>
  <c r="E92" i="4"/>
  <c r="E91" i="4"/>
  <c r="E90" i="4"/>
  <c r="E89" i="4"/>
  <c r="E88" i="4"/>
  <c r="H88" i="4" s="1"/>
  <c r="E87" i="4"/>
  <c r="E85" i="4"/>
  <c r="H85" i="4" s="1"/>
  <c r="E84" i="4"/>
  <c r="E83" i="4"/>
  <c r="E82" i="4"/>
  <c r="H82" i="4" s="1"/>
  <c r="E80" i="4"/>
  <c r="E78" i="4"/>
  <c r="E77" i="4"/>
  <c r="E76" i="4"/>
  <c r="E75" i="4"/>
  <c r="H75" i="4" s="1"/>
  <c r="E70" i="4"/>
  <c r="E57" i="4"/>
  <c r="E56" i="4"/>
  <c r="E55" i="4"/>
  <c r="E54" i="4"/>
  <c r="E52" i="4"/>
  <c r="E51" i="4"/>
  <c r="E50" i="4"/>
  <c r="E49" i="4"/>
  <c r="E67" i="4"/>
  <c r="E66" i="4"/>
  <c r="E65" i="4"/>
  <c r="E64" i="4"/>
  <c r="E42" i="4"/>
  <c r="E41" i="4"/>
  <c r="E40" i="4"/>
  <c r="E39" i="4"/>
  <c r="E37" i="4"/>
  <c r="E36" i="4"/>
  <c r="E62" i="4"/>
  <c r="E61" i="4"/>
  <c r="E60" i="4"/>
  <c r="E59" i="4"/>
  <c r="E47" i="4"/>
  <c r="E46" i="4"/>
  <c r="E45" i="4"/>
  <c r="E44" i="4"/>
  <c r="E34" i="4"/>
  <c r="E33" i="4"/>
  <c r="E32" i="4"/>
  <c r="E31" i="4"/>
  <c r="E30" i="4"/>
  <c r="E29" i="4"/>
  <c r="E12" i="4"/>
  <c r="E11" i="4"/>
  <c r="E10" i="4"/>
  <c r="E8" i="4"/>
  <c r="E7" i="4"/>
  <c r="E27" i="4"/>
  <c r="E26" i="4"/>
  <c r="E25" i="4"/>
  <c r="E24" i="4"/>
  <c r="E23" i="4"/>
  <c r="E22" i="4"/>
  <c r="E20" i="4"/>
  <c r="E19" i="4"/>
  <c r="E18" i="4"/>
  <c r="E17" i="4"/>
  <c r="E16" i="4"/>
  <c r="E15" i="4"/>
  <c r="E14" i="4"/>
  <c r="E312" i="1"/>
  <c r="E311" i="1"/>
  <c r="E308" i="1"/>
  <c r="E307" i="1"/>
  <c r="E305" i="1"/>
  <c r="E304" i="1"/>
  <c r="E303" i="1"/>
  <c r="E301" i="1"/>
  <c r="E300" i="1"/>
  <c r="E299" i="1"/>
  <c r="E298" i="1"/>
  <c r="E297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2" i="1"/>
  <c r="E241" i="1"/>
  <c r="E239" i="1"/>
  <c r="E238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6" i="1"/>
  <c r="E215" i="1"/>
  <c r="E214" i="1"/>
  <c r="E213" i="1"/>
  <c r="E212" i="1"/>
  <c r="E210" i="1"/>
  <c r="E209" i="1"/>
  <c r="E208" i="1"/>
  <c r="E207" i="1"/>
  <c r="E206" i="1"/>
  <c r="E205" i="1"/>
  <c r="E203" i="1"/>
  <c r="E202" i="1"/>
  <c r="E201" i="1"/>
  <c r="E200" i="1"/>
  <c r="E199" i="1"/>
  <c r="E198" i="1"/>
  <c r="E197" i="1"/>
  <c r="E196" i="1"/>
  <c r="E195" i="1"/>
  <c r="E194" i="1"/>
  <c r="E192" i="1"/>
  <c r="E191" i="1"/>
  <c r="E190" i="1"/>
  <c r="E189" i="1"/>
  <c r="E188" i="1"/>
  <c r="E187" i="1"/>
  <c r="E186" i="1"/>
  <c r="E185" i="1"/>
  <c r="E184" i="1"/>
  <c r="E183" i="1"/>
  <c r="E181" i="1"/>
  <c r="E180" i="1"/>
  <c r="E179" i="1"/>
  <c r="E178" i="1"/>
  <c r="E177" i="1"/>
  <c r="E176" i="1"/>
  <c r="E175" i="1"/>
  <c r="E174" i="1"/>
  <c r="E173" i="1"/>
  <c r="E172" i="1"/>
  <c r="E170" i="1"/>
  <c r="E169" i="1"/>
  <c r="E168" i="1"/>
  <c r="E167" i="1"/>
  <c r="E166" i="1"/>
  <c r="E165" i="1"/>
  <c r="E164" i="1"/>
  <c r="E163" i="1"/>
  <c r="E162" i="1"/>
  <c r="E161" i="1"/>
  <c r="E159" i="1"/>
  <c r="E158" i="1"/>
  <c r="E157" i="1"/>
  <c r="E156" i="1"/>
  <c r="E155" i="1"/>
  <c r="E154" i="1"/>
  <c r="E153" i="1"/>
  <c r="E152" i="1"/>
  <c r="E151" i="1"/>
  <c r="E150" i="1"/>
  <c r="E148" i="1"/>
  <c r="E147" i="1"/>
  <c r="E146" i="1"/>
  <c r="E145" i="1"/>
  <c r="E144" i="1"/>
  <c r="E143" i="1"/>
  <c r="E142" i="1"/>
  <c r="E141" i="1"/>
  <c r="E140" i="1"/>
  <c r="E137" i="1"/>
  <c r="E136" i="1"/>
  <c r="E135" i="1"/>
  <c r="E134" i="1"/>
  <c r="E133" i="1"/>
  <c r="E132" i="1"/>
  <c r="E131" i="1"/>
  <c r="E130" i="1"/>
  <c r="E128" i="1"/>
  <c r="E127" i="1"/>
  <c r="E126" i="1"/>
  <c r="E125" i="1"/>
  <c r="E124" i="1"/>
  <c r="E123" i="1"/>
  <c r="E120" i="1"/>
  <c r="E119" i="1"/>
  <c r="E114" i="1"/>
  <c r="E113" i="1"/>
  <c r="E112" i="1"/>
  <c r="E111" i="1"/>
  <c r="E110" i="1"/>
  <c r="E109" i="1"/>
  <c r="E108" i="1"/>
  <c r="E107" i="1"/>
  <c r="E104" i="1"/>
  <c r="E103" i="1"/>
  <c r="E98" i="1"/>
  <c r="E97" i="1"/>
  <c r="E96" i="1"/>
  <c r="E95" i="1"/>
  <c r="E94" i="1"/>
  <c r="E93" i="1"/>
  <c r="E92" i="1"/>
  <c r="E91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2" i="3" s="1"/>
  <c r="G69" i="4"/>
  <c r="G68" i="4" s="1"/>
  <c r="B24" i="2" s="1"/>
  <c r="G310" i="1"/>
  <c r="G114" i="4"/>
  <c r="G97" i="4"/>
  <c r="D147" i="4"/>
  <c r="E147" i="4" s="1"/>
  <c r="C147" i="4"/>
  <c r="D146" i="4"/>
  <c r="E146" i="4" s="1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H131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H119" i="4"/>
  <c r="C119" i="4"/>
  <c r="C118" i="4"/>
  <c r="C117" i="4"/>
  <c r="C116" i="4"/>
  <c r="C115" i="4"/>
  <c r="C113" i="4"/>
  <c r="C112" i="4"/>
  <c r="H111" i="4"/>
  <c r="C111" i="4"/>
  <c r="C110" i="4"/>
  <c r="C109" i="4"/>
  <c r="C108" i="4"/>
  <c r="H107" i="4"/>
  <c r="C107" i="4"/>
  <c r="C106" i="4"/>
  <c r="C105" i="4"/>
  <c r="C104" i="4"/>
  <c r="C103" i="4"/>
  <c r="C102" i="4"/>
  <c r="C101" i="4"/>
  <c r="C100" i="4"/>
  <c r="H99" i="4"/>
  <c r="C99" i="4"/>
  <c r="C98" i="4"/>
  <c r="G122" i="1"/>
  <c r="G81" i="4"/>
  <c r="G79" i="4"/>
  <c r="G129" i="1"/>
  <c r="G69" i="1"/>
  <c r="G48" i="1"/>
  <c r="G27" i="1"/>
  <c r="G6" i="1"/>
  <c r="G171" i="1"/>
  <c r="G182" i="1"/>
  <c r="G160" i="1"/>
  <c r="G139" i="1"/>
  <c r="G149" i="1"/>
  <c r="G296" i="1"/>
  <c r="G302" i="1"/>
  <c r="G306" i="1"/>
  <c r="G13" i="4"/>
  <c r="G5" i="4" s="1"/>
  <c r="B20" i="2" s="1"/>
  <c r="G21" i="4"/>
  <c r="G28" i="4"/>
  <c r="G43" i="4"/>
  <c r="G38" i="4"/>
  <c r="G63" i="4"/>
  <c r="G58" i="4"/>
  <c r="G35" i="4"/>
  <c r="G74" i="4"/>
  <c r="G86" i="4"/>
  <c r="B22" i="2" s="1"/>
  <c r="H7" i="4"/>
  <c r="H83" i="4"/>
  <c r="H91" i="4"/>
  <c r="H89" i="4"/>
  <c r="H77" i="4"/>
  <c r="H78" i="4"/>
  <c r="H134" i="4" l="1"/>
  <c r="H101" i="4"/>
  <c r="H12" i="4"/>
  <c r="H92" i="4"/>
  <c r="H102" i="4"/>
  <c r="H127" i="4"/>
  <c r="H135" i="4"/>
  <c r="H110" i="4"/>
  <c r="H221" i="1"/>
  <c r="H141" i="1"/>
  <c r="H222" i="1"/>
  <c r="H19" i="1"/>
  <c r="H142" i="1"/>
  <c r="H17" i="1"/>
  <c r="H140" i="1"/>
  <c r="H143" i="1"/>
  <c r="H25" i="1"/>
  <c r="H13" i="1"/>
  <c r="H21" i="1"/>
  <c r="H144" i="1"/>
  <c r="H145" i="1"/>
  <c r="H9" i="1"/>
  <c r="H148" i="1"/>
  <c r="H15" i="1"/>
  <c r="H23" i="1"/>
  <c r="H219" i="1"/>
  <c r="H147" i="1"/>
  <c r="H220" i="1"/>
  <c r="H7" i="1"/>
  <c r="H8" i="1"/>
  <c r="H16" i="1"/>
  <c r="H24" i="1"/>
  <c r="H146" i="1"/>
  <c r="H11" i="1"/>
  <c r="H312" i="1"/>
  <c r="H143" i="4"/>
  <c r="H147" i="4"/>
  <c r="H113" i="4"/>
  <c r="H130" i="4"/>
  <c r="H87" i="4"/>
  <c r="H76" i="4"/>
  <c r="H115" i="4"/>
  <c r="H138" i="4"/>
  <c r="H122" i="4"/>
  <c r="H59" i="4"/>
  <c r="H105" i="4"/>
  <c r="H139" i="4"/>
  <c r="H95" i="4"/>
  <c r="H60" i="4"/>
  <c r="H123" i="4"/>
  <c r="H146" i="4"/>
  <c r="H121" i="4"/>
  <c r="H129" i="4"/>
  <c r="H90" i="4"/>
  <c r="H125" i="4"/>
  <c r="H117" i="4"/>
  <c r="H126" i="4"/>
  <c r="H141" i="4"/>
  <c r="H108" i="4"/>
  <c r="H142" i="4"/>
  <c r="H133" i="4"/>
  <c r="H62" i="4"/>
  <c r="H100" i="4"/>
  <c r="H93" i="4"/>
  <c r="H94" i="4"/>
  <c r="H112" i="4"/>
  <c r="H103" i="4"/>
  <c r="H84" i="4"/>
  <c r="H81" i="4" s="1"/>
  <c r="H79" i="4" s="1"/>
  <c r="H128" i="4"/>
  <c r="H145" i="4"/>
  <c r="H70" i="4"/>
  <c r="H120" i="4"/>
  <c r="H10" i="4"/>
  <c r="G73" i="4"/>
  <c r="B21" i="2" s="1"/>
  <c r="H8" i="4"/>
  <c r="H6" i="4" s="1"/>
  <c r="G96" i="4"/>
  <c r="H36" i="4"/>
  <c r="H37" i="4"/>
  <c r="H11" i="4"/>
  <c r="G243" i="1"/>
  <c r="H61" i="4"/>
  <c r="H18" i="1"/>
  <c r="H12" i="1"/>
  <c r="H14" i="1"/>
  <c r="H22" i="1"/>
  <c r="H10" i="1"/>
  <c r="H26" i="1"/>
  <c r="H20" i="1"/>
  <c r="G295" i="1"/>
  <c r="H74" i="4"/>
  <c r="H139" i="1" l="1"/>
  <c r="H86" i="4"/>
  <c r="C22" i="2" s="1"/>
  <c r="H97" i="4"/>
  <c r="H58" i="4"/>
  <c r="H114" i="4"/>
  <c r="H9" i="4"/>
  <c r="B23" i="2"/>
  <c r="H35" i="4"/>
  <c r="H6" i="1"/>
  <c r="H73" i="4"/>
  <c r="H72" i="1"/>
  <c r="H96" i="4" l="1"/>
  <c r="C23" i="2" s="1"/>
  <c r="C21" i="2"/>
  <c r="H69" i="4"/>
  <c r="H68" i="4" s="1"/>
  <c r="C24" i="2" s="1"/>
  <c r="C15" i="4"/>
  <c r="C16" i="4"/>
  <c r="C17" i="4"/>
  <c r="C18" i="4"/>
  <c r="C19" i="4"/>
  <c r="C20" i="4"/>
  <c r="C22" i="4"/>
  <c r="C23" i="4"/>
  <c r="C24" i="4"/>
  <c r="C25" i="4"/>
  <c r="C26" i="4"/>
  <c r="C27" i="4"/>
  <c r="C29" i="4"/>
  <c r="C30" i="4"/>
  <c r="C31" i="4"/>
  <c r="C32" i="4"/>
  <c r="C33" i="4"/>
  <c r="C34" i="4"/>
  <c r="C44" i="4"/>
  <c r="C45" i="4"/>
  <c r="C46" i="4"/>
  <c r="C47" i="4"/>
  <c r="C39" i="4"/>
  <c r="C40" i="4"/>
  <c r="C41" i="4"/>
  <c r="C42" i="4"/>
  <c r="C64" i="4"/>
  <c r="C65" i="4"/>
  <c r="C66" i="4"/>
  <c r="C67" i="4"/>
  <c r="C49" i="4"/>
  <c r="C50" i="4"/>
  <c r="C51" i="4"/>
  <c r="C52" i="4"/>
  <c r="C54" i="4"/>
  <c r="C55" i="4"/>
  <c r="C56" i="4"/>
  <c r="C57" i="4"/>
  <c r="C14" i="4"/>
  <c r="H52" i="4" l="1"/>
  <c r="H47" i="4"/>
  <c r="H25" i="4"/>
  <c r="H51" i="4"/>
  <c r="H46" i="4"/>
  <c r="H24" i="4"/>
  <c r="H50" i="4"/>
  <c r="H45" i="4"/>
  <c r="H23" i="4"/>
  <c r="H49" i="4"/>
  <c r="H44" i="4"/>
  <c r="H22" i="4"/>
  <c r="H67" i="4"/>
  <c r="H34" i="4"/>
  <c r="H20" i="4"/>
  <c r="H66" i="4"/>
  <c r="H33" i="4"/>
  <c r="H19" i="4"/>
  <c r="H65" i="4"/>
  <c r="H32" i="4"/>
  <c r="H18" i="4"/>
  <c r="H14" i="4"/>
  <c r="H64" i="4"/>
  <c r="H31" i="4"/>
  <c r="H17" i="4"/>
  <c r="H57" i="4"/>
  <c r="H42" i="4"/>
  <c r="H30" i="4"/>
  <c r="H16" i="4"/>
  <c r="H56" i="4"/>
  <c r="H41" i="4"/>
  <c r="H29" i="4"/>
  <c r="H15" i="4"/>
  <c r="H55" i="4"/>
  <c r="H40" i="4"/>
  <c r="H27" i="4"/>
  <c r="H54" i="4"/>
  <c r="H39" i="4"/>
  <c r="H26" i="4"/>
  <c r="H63" i="4" l="1"/>
  <c r="H13" i="4"/>
  <c r="H21" i="4"/>
  <c r="H43" i="4"/>
  <c r="H53" i="4"/>
  <c r="H48" i="4"/>
  <c r="H38" i="4"/>
  <c r="H28" i="4"/>
  <c r="B10" i="2"/>
  <c r="H308" i="1"/>
  <c r="H311" i="1"/>
  <c r="H304" i="1"/>
  <c r="H305" i="1"/>
  <c r="H297" i="1"/>
  <c r="B14" i="2"/>
  <c r="H298" i="1"/>
  <c r="H307" i="1"/>
  <c r="H299" i="1"/>
  <c r="H300" i="1"/>
  <c r="H301" i="1"/>
  <c r="H303" i="1"/>
  <c r="G309" i="1"/>
  <c r="H306" i="1" l="1"/>
  <c r="H296" i="1"/>
  <c r="H302" i="1"/>
  <c r="H5" i="4"/>
  <c r="C20" i="2" s="1"/>
  <c r="H310" i="1"/>
  <c r="H309" i="1" s="1"/>
  <c r="B17" i="2"/>
  <c r="C17" i="2" l="1"/>
  <c r="B15" i="2"/>
  <c r="C16" i="2"/>
  <c r="B16" i="2"/>
  <c r="C15" i="2" l="1"/>
  <c r="H120" i="1"/>
  <c r="H119" i="1"/>
  <c r="H104" i="1"/>
  <c r="H103" i="1"/>
  <c r="H89" i="1"/>
  <c r="H88" i="1"/>
  <c r="H87" i="1"/>
  <c r="H68" i="1"/>
  <c r="H67" i="1"/>
  <c r="H66" i="1"/>
  <c r="H65" i="1"/>
  <c r="H44" i="1"/>
  <c r="H45" i="1"/>
  <c r="H46" i="1"/>
  <c r="H47" i="1"/>
  <c r="D294" i="1"/>
  <c r="E294" i="1" s="1"/>
  <c r="C294" i="1"/>
  <c r="D293" i="1"/>
  <c r="E293" i="1" s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45" i="1"/>
  <c r="H288" i="1" l="1"/>
  <c r="H127" i="1"/>
  <c r="H77" i="1"/>
  <c r="H78" i="1"/>
  <c r="H98" i="1"/>
  <c r="H114" i="1"/>
  <c r="H56" i="1"/>
  <c r="H64" i="1"/>
  <c r="H35" i="1"/>
  <c r="H258" i="1"/>
  <c r="H254" i="1"/>
  <c r="H250" i="1"/>
  <c r="H246" i="1"/>
  <c r="H241" i="1"/>
  <c r="H229" i="1"/>
  <c r="H292" i="1"/>
  <c r="H234" i="1"/>
  <c r="H228" i="1"/>
  <c r="H86" i="1"/>
  <c r="H137" i="1"/>
  <c r="H136" i="1"/>
  <c r="H128" i="1"/>
  <c r="H85" i="1"/>
  <c r="H91" i="1"/>
  <c r="H107" i="1"/>
  <c r="H49" i="1"/>
  <c r="H57" i="1"/>
  <c r="H28" i="1"/>
  <c r="H36" i="1"/>
  <c r="H212" i="1"/>
  <c r="H216" i="1"/>
  <c r="H208" i="1"/>
  <c r="H173" i="1"/>
  <c r="H177" i="1"/>
  <c r="H181" i="1"/>
  <c r="H186" i="1"/>
  <c r="H190" i="1"/>
  <c r="H195" i="1"/>
  <c r="H199" i="1"/>
  <c r="H203" i="1"/>
  <c r="H164" i="1"/>
  <c r="H168" i="1"/>
  <c r="H151" i="1"/>
  <c r="H155" i="1"/>
  <c r="H159" i="1"/>
  <c r="H265" i="1"/>
  <c r="H269" i="1"/>
  <c r="H273" i="1"/>
  <c r="H277" i="1"/>
  <c r="H281" i="1"/>
  <c r="H285" i="1"/>
  <c r="H289" i="1"/>
  <c r="H293" i="1"/>
  <c r="H242" i="1"/>
  <c r="H230" i="1"/>
  <c r="H280" i="1"/>
  <c r="H257" i="1"/>
  <c r="H253" i="1"/>
  <c r="H249" i="1"/>
  <c r="H235" i="1"/>
  <c r="H223" i="1"/>
  <c r="H131" i="1"/>
  <c r="H126" i="1"/>
  <c r="H76" i="1"/>
  <c r="H79" i="1"/>
  <c r="H97" i="1"/>
  <c r="H113" i="1"/>
  <c r="H55" i="1"/>
  <c r="H63" i="1"/>
  <c r="H34" i="1"/>
  <c r="H42" i="1"/>
  <c r="H264" i="1"/>
  <c r="H284" i="1"/>
  <c r="H135" i="1"/>
  <c r="H70" i="1"/>
  <c r="H84" i="1"/>
  <c r="H92" i="1"/>
  <c r="H108" i="1"/>
  <c r="H50" i="1"/>
  <c r="H58" i="1"/>
  <c r="H29" i="1"/>
  <c r="H37" i="1"/>
  <c r="H134" i="1"/>
  <c r="H71" i="1"/>
  <c r="H83" i="1"/>
  <c r="H93" i="1"/>
  <c r="H109" i="1"/>
  <c r="H51" i="1"/>
  <c r="H59" i="1"/>
  <c r="H30" i="1"/>
  <c r="H38" i="1"/>
  <c r="H213" i="1"/>
  <c r="H205" i="1"/>
  <c r="H209" i="1"/>
  <c r="H174" i="1"/>
  <c r="H178" i="1"/>
  <c r="H183" i="1"/>
  <c r="H187" i="1"/>
  <c r="H191" i="1"/>
  <c r="H196" i="1"/>
  <c r="H200" i="1"/>
  <c r="H161" i="1"/>
  <c r="H165" i="1"/>
  <c r="H169" i="1"/>
  <c r="H152" i="1"/>
  <c r="H156" i="1"/>
  <c r="H245" i="1"/>
  <c r="H262" i="1"/>
  <c r="H266" i="1"/>
  <c r="H270" i="1"/>
  <c r="H274" i="1"/>
  <c r="H278" i="1"/>
  <c r="H282" i="1"/>
  <c r="H286" i="1"/>
  <c r="H290" i="1"/>
  <c r="H294" i="1"/>
  <c r="H236" i="1"/>
  <c r="H224" i="1"/>
  <c r="H276" i="1"/>
  <c r="H123" i="1"/>
  <c r="H73" i="1"/>
  <c r="H82" i="1"/>
  <c r="H94" i="1"/>
  <c r="H110" i="1"/>
  <c r="H52" i="1"/>
  <c r="H60" i="1"/>
  <c r="H31" i="1"/>
  <c r="H39" i="1"/>
  <c r="H260" i="1"/>
  <c r="H256" i="1"/>
  <c r="H252" i="1"/>
  <c r="H248" i="1"/>
  <c r="H231" i="1"/>
  <c r="H238" i="1"/>
  <c r="H225" i="1"/>
  <c r="H215" i="1"/>
  <c r="H207" i="1"/>
  <c r="H172" i="1"/>
  <c r="H176" i="1"/>
  <c r="H180" i="1"/>
  <c r="H185" i="1"/>
  <c r="H189" i="1"/>
  <c r="H194" i="1"/>
  <c r="H198" i="1"/>
  <c r="H202" i="1"/>
  <c r="H163" i="1"/>
  <c r="H167" i="1"/>
  <c r="H150" i="1"/>
  <c r="H154" i="1"/>
  <c r="H158" i="1"/>
  <c r="H272" i="1"/>
  <c r="H133" i="1"/>
  <c r="H124" i="1"/>
  <c r="H74" i="1"/>
  <c r="H81" i="1"/>
  <c r="H95" i="1"/>
  <c r="H111" i="1"/>
  <c r="H53" i="1"/>
  <c r="H61" i="1"/>
  <c r="H32" i="1"/>
  <c r="H40" i="1"/>
  <c r="H214" i="1"/>
  <c r="H206" i="1"/>
  <c r="H210" i="1"/>
  <c r="H175" i="1"/>
  <c r="H179" i="1"/>
  <c r="H184" i="1"/>
  <c r="H188" i="1"/>
  <c r="H192" i="1"/>
  <c r="H197" i="1"/>
  <c r="H201" i="1"/>
  <c r="H162" i="1"/>
  <c r="H166" i="1"/>
  <c r="H170" i="1"/>
  <c r="H153" i="1"/>
  <c r="H157" i="1"/>
  <c r="H263" i="1"/>
  <c r="H267" i="1"/>
  <c r="H271" i="1"/>
  <c r="H275" i="1"/>
  <c r="H279" i="1"/>
  <c r="H283" i="1"/>
  <c r="H287" i="1"/>
  <c r="H291" i="1"/>
  <c r="H232" i="1"/>
  <c r="H239" i="1"/>
  <c r="H226" i="1"/>
  <c r="H268" i="1"/>
  <c r="H132" i="1"/>
  <c r="H125" i="1"/>
  <c r="H75" i="1"/>
  <c r="H80" i="1"/>
  <c r="H96" i="1"/>
  <c r="H112" i="1"/>
  <c r="H54" i="1"/>
  <c r="H62" i="1"/>
  <c r="H33" i="1"/>
  <c r="H41" i="1"/>
  <c r="H259" i="1"/>
  <c r="H255" i="1"/>
  <c r="H251" i="1"/>
  <c r="H247" i="1"/>
  <c r="H233" i="1"/>
  <c r="H227" i="1"/>
  <c r="H43" i="1"/>
  <c r="H130" i="1"/>
  <c r="H295" i="1"/>
  <c r="C14" i="2"/>
  <c r="H171" i="1" l="1"/>
  <c r="H122" i="1"/>
  <c r="H204" i="1"/>
  <c r="H193" i="1"/>
  <c r="H90" i="1"/>
  <c r="H160" i="1"/>
  <c r="H129" i="1"/>
  <c r="H211" i="1"/>
  <c r="H69" i="1"/>
  <c r="H149" i="1"/>
  <c r="H48" i="1"/>
  <c r="H27" i="1"/>
  <c r="H244" i="1"/>
  <c r="H182" i="1"/>
  <c r="H106" i="1"/>
  <c r="H218" i="1"/>
  <c r="H217" i="1" s="1"/>
  <c r="H261" i="1"/>
  <c r="B13" i="2"/>
  <c r="B11" i="2"/>
  <c r="B12" i="2"/>
  <c r="B28" i="2" l="1"/>
  <c r="H243" i="1"/>
  <c r="C13" i="2" s="1"/>
  <c r="H138" i="1"/>
  <c r="C12" i="2"/>
  <c r="H5" i="1"/>
  <c r="C10" i="2" s="1"/>
  <c r="C11" i="2" l="1"/>
  <c r="C28" i="2" s="1"/>
</calcChain>
</file>

<file path=xl/sharedStrings.xml><?xml version="1.0" encoding="utf-8"?>
<sst xmlns="http://schemas.openxmlformats.org/spreadsheetml/2006/main" count="1210" uniqueCount="1065">
  <si>
    <t>Total</t>
  </si>
  <si>
    <t>KPJ001</t>
  </si>
  <si>
    <t>B2B Ordering Platform</t>
  </si>
  <si>
    <t xml:space="preserve">Media link </t>
  </si>
  <si>
    <t>Amethistweg 31</t>
  </si>
  <si>
    <t>Bert den Boer</t>
  </si>
  <si>
    <t>2665NT Bleiswijk</t>
  </si>
  <si>
    <t>CEO</t>
  </si>
  <si>
    <t>If login details are forgotten, contact:</t>
  </si>
  <si>
    <t>The Netherlands</t>
  </si>
  <si>
    <t>+31 (0)85 877 17 51</t>
  </si>
  <si>
    <t>Bert@newsports.nl</t>
  </si>
  <si>
    <t>Category</t>
  </si>
  <si>
    <t>Aantal</t>
  </si>
  <si>
    <t>Totaal</t>
  </si>
  <si>
    <t xml:space="preserve">Total : </t>
  </si>
  <si>
    <t>Order Deadline</t>
  </si>
  <si>
    <t>Leverdatum</t>
  </si>
  <si>
    <r>
      <t>Order deadline and type*</t>
    </r>
    <r>
      <rPr>
        <vertAlign val="superscript"/>
        <sz val="7"/>
        <rFont val="Tahoma"/>
        <family val="2"/>
      </rPr>
      <t>1</t>
    </r>
  </si>
  <si>
    <t>Order deadline</t>
  </si>
  <si>
    <r>
      <t>Applicable discounts*</t>
    </r>
    <r>
      <rPr>
        <vertAlign val="superscript"/>
        <sz val="7"/>
        <rFont val="Tahoma"/>
        <family val="2"/>
      </rPr>
      <t>2</t>
    </r>
  </si>
  <si>
    <r>
      <t>Delivery type*</t>
    </r>
    <r>
      <rPr>
        <vertAlign val="superscript"/>
        <sz val="7"/>
        <rFont val="Tahoma"/>
        <family val="2"/>
      </rPr>
      <t>3</t>
    </r>
  </si>
  <si>
    <r>
      <t>Earliest Delivery date EXW*</t>
    </r>
    <r>
      <rPr>
        <vertAlign val="superscript"/>
        <sz val="7"/>
        <rFont val="Tahoma"/>
        <family val="2"/>
      </rPr>
      <t>4</t>
    </r>
  </si>
  <si>
    <r>
      <t>Delivery date AFR*</t>
    </r>
    <r>
      <rPr>
        <vertAlign val="superscript"/>
        <sz val="7"/>
        <rFont val="Tahoma"/>
        <family val="2"/>
      </rPr>
      <t>4</t>
    </r>
  </si>
  <si>
    <t>Betaling</t>
  </si>
  <si>
    <t xml:space="preserve">Begunstigde </t>
  </si>
  <si>
    <t>Valuta</t>
  </si>
  <si>
    <t>Account</t>
  </si>
  <si>
    <t>Administratie contct</t>
  </si>
  <si>
    <t>EUR</t>
  </si>
  <si>
    <t>Swift / Bic</t>
  </si>
  <si>
    <t>INGBNL2A</t>
  </si>
  <si>
    <t>Opmerking</t>
  </si>
  <si>
    <t>Factuurnummer &amp; debiteurennummer</t>
  </si>
  <si>
    <t>Aphex International</t>
  </si>
  <si>
    <t>Aphex International Contact</t>
  </si>
  <si>
    <t>KPJ002</t>
  </si>
  <si>
    <t>KPJ003</t>
  </si>
  <si>
    <t>KPJ009</t>
  </si>
  <si>
    <t>Product Number</t>
  </si>
  <si>
    <t>Model Name</t>
  </si>
  <si>
    <t>EAN13</t>
  </si>
  <si>
    <t>Dealer</t>
  </si>
  <si>
    <t>Retail</t>
  </si>
  <si>
    <t>Order</t>
  </si>
  <si>
    <t>KPJ005</t>
  </si>
  <si>
    <t>KPJ006</t>
  </si>
  <si>
    <t>KPJ007</t>
  </si>
  <si>
    <t>KPJ010</t>
  </si>
  <si>
    <t>Netto price</t>
  </si>
  <si>
    <t>MK063</t>
  </si>
  <si>
    <t>MK065</t>
  </si>
  <si>
    <t>MK067</t>
  </si>
  <si>
    <t>MK071</t>
  </si>
  <si>
    <t>MK073</t>
  </si>
  <si>
    <t>MK075</t>
  </si>
  <si>
    <t>MKP104</t>
  </si>
  <si>
    <t>MKP105</t>
  </si>
  <si>
    <t>MKP107</t>
  </si>
  <si>
    <t>MKP109</t>
  </si>
  <si>
    <t>MKP110</t>
  </si>
  <si>
    <t>MKP111</t>
  </si>
  <si>
    <t>MKP112</t>
  </si>
  <si>
    <t>MKP114</t>
  </si>
  <si>
    <t>MKP115</t>
  </si>
  <si>
    <t>MKP116</t>
  </si>
  <si>
    <t>MKP117</t>
  </si>
  <si>
    <t>MKP127</t>
  </si>
  <si>
    <t>MKP128</t>
  </si>
  <si>
    <t>MKP129</t>
  </si>
  <si>
    <t>MKP130</t>
  </si>
  <si>
    <t>MAV001</t>
  </si>
  <si>
    <t>MAV002</t>
  </si>
  <si>
    <t>MAV003</t>
  </si>
  <si>
    <t>MAV004</t>
  </si>
  <si>
    <t>MAV008</t>
  </si>
  <si>
    <t>MAV009</t>
  </si>
  <si>
    <t>MAV010</t>
  </si>
  <si>
    <t>MAV011</t>
  </si>
  <si>
    <t>MOX009</t>
  </si>
  <si>
    <t>MOX001</t>
  </si>
  <si>
    <t>MOX002</t>
  </si>
  <si>
    <t>MOX003</t>
  </si>
  <si>
    <t>MOX004</t>
  </si>
  <si>
    <t>MOX010</t>
  </si>
  <si>
    <t>MOX011</t>
  </si>
  <si>
    <t>MOX012</t>
  </si>
  <si>
    <t>MST001</t>
  </si>
  <si>
    <t>MST002</t>
  </si>
  <si>
    <t>MST003</t>
  </si>
  <si>
    <t>MST004</t>
  </si>
  <si>
    <t>MST006</t>
  </si>
  <si>
    <t>MST007</t>
  </si>
  <si>
    <t>MST008</t>
  </si>
  <si>
    <t>MST009</t>
  </si>
  <si>
    <t>MST020</t>
  </si>
  <si>
    <t>MST021</t>
  </si>
  <si>
    <t>MST022</t>
  </si>
  <si>
    <t>MST023</t>
  </si>
  <si>
    <t>MST024</t>
  </si>
  <si>
    <t>MST025</t>
  </si>
  <si>
    <t>MST026</t>
  </si>
  <si>
    <t>MST027</t>
  </si>
  <si>
    <t>MEX001</t>
  </si>
  <si>
    <t>MEX002</t>
  </si>
  <si>
    <t>MEX003</t>
  </si>
  <si>
    <t>MEX004</t>
  </si>
  <si>
    <t>MEX007</t>
  </si>
  <si>
    <t>MEX008</t>
  </si>
  <si>
    <t>MEX009</t>
  </si>
  <si>
    <t>MEX010</t>
  </si>
  <si>
    <t>MEX029</t>
  </si>
  <si>
    <t>MEX025</t>
  </si>
  <si>
    <t>MEX026</t>
  </si>
  <si>
    <t>MEX027</t>
  </si>
  <si>
    <t>MEX028</t>
  </si>
  <si>
    <t>MEX030</t>
  </si>
  <si>
    <t>MEX031</t>
  </si>
  <si>
    <t>MEX032</t>
  </si>
  <si>
    <t>8719322893925</t>
  </si>
  <si>
    <t>8719322893932</t>
  </si>
  <si>
    <t>8719322893949</t>
  </si>
  <si>
    <t>8719322897138</t>
  </si>
  <si>
    <t>8719322893963</t>
  </si>
  <si>
    <t>8719322893970</t>
  </si>
  <si>
    <t>8719322893987</t>
  </si>
  <si>
    <t>8719322897145</t>
  </si>
  <si>
    <t>8719322890450</t>
  </si>
  <si>
    <t>8719322890474</t>
  </si>
  <si>
    <t>8719322890498</t>
  </si>
  <si>
    <t>8719322890535</t>
  </si>
  <si>
    <t>8719322890559</t>
  </si>
  <si>
    <t>8719322890573</t>
  </si>
  <si>
    <t>8719322891648</t>
  </si>
  <si>
    <t>8719322891655</t>
  </si>
  <si>
    <t>8719322891679</t>
  </si>
  <si>
    <t>8719322891693</t>
  </si>
  <si>
    <t>8719322891709</t>
  </si>
  <si>
    <t>8719322891716</t>
  </si>
  <si>
    <t>8719322891723</t>
  </si>
  <si>
    <t>8719322894007</t>
  </si>
  <si>
    <t>8719322894014</t>
  </si>
  <si>
    <t>8719322894021</t>
  </si>
  <si>
    <t>8719322894038</t>
  </si>
  <si>
    <t>8719322897046</t>
  </si>
  <si>
    <t>8719322897053</t>
  </si>
  <si>
    <t>8719322897060</t>
  </si>
  <si>
    <t>8719322897077</t>
  </si>
  <si>
    <t>8719322894731</t>
  </si>
  <si>
    <t>8719322894748</t>
  </si>
  <si>
    <t>8719322894755</t>
  </si>
  <si>
    <t>8719322894762</t>
  </si>
  <si>
    <t>8719322894816</t>
  </si>
  <si>
    <t>8719322894823</t>
  </si>
  <si>
    <t>8719322894830</t>
  </si>
  <si>
    <t>8719322894847</t>
  </si>
  <si>
    <t>8719322894106</t>
  </si>
  <si>
    <t>8719322894113</t>
  </si>
  <si>
    <t>8719322894120</t>
  </si>
  <si>
    <t>8719322894137</t>
  </si>
  <si>
    <t>8719322894656</t>
  </si>
  <si>
    <t>8719322894663</t>
  </si>
  <si>
    <t>8719322894670</t>
  </si>
  <si>
    <t>8719322894687</t>
  </si>
  <si>
    <t>8719322894991</t>
  </si>
  <si>
    <t>8719322895004</t>
  </si>
  <si>
    <t>8719322895011</t>
  </si>
  <si>
    <t>8719322895028</t>
  </si>
  <si>
    <t>8719322895288</t>
  </si>
  <si>
    <t>8719322895295</t>
  </si>
  <si>
    <t>8719322895301</t>
  </si>
  <si>
    <t>8719322895318</t>
  </si>
  <si>
    <t>8719322896216</t>
  </si>
  <si>
    <t>8719322896223</t>
  </si>
  <si>
    <t>8719322896230</t>
  </si>
  <si>
    <t>8719322896247</t>
  </si>
  <si>
    <t>8719322897008</t>
  </si>
  <si>
    <t>8719322897015</t>
  </si>
  <si>
    <t>8719322897022</t>
  </si>
  <si>
    <t>8719322897039</t>
  </si>
  <si>
    <t>8719322895400</t>
  </si>
  <si>
    <t>8719322895417</t>
  </si>
  <si>
    <t>8719322895424</t>
  </si>
  <si>
    <t>8719322895431</t>
  </si>
  <si>
    <t>8719322895462</t>
  </si>
  <si>
    <t>8719322895479</t>
  </si>
  <si>
    <t>8719322895486</t>
  </si>
  <si>
    <t>8719322895493</t>
  </si>
  <si>
    <t>8719322896179</t>
  </si>
  <si>
    <t>8719322896186</t>
  </si>
  <si>
    <t>8719322896193</t>
  </si>
  <si>
    <t>8719322896209</t>
  </si>
  <si>
    <t>8719322896964</t>
  </si>
  <si>
    <t>8719322896971</t>
  </si>
  <si>
    <t>8719322896988</t>
  </si>
  <si>
    <t>Lenses</t>
  </si>
  <si>
    <t xml:space="preserve">Kepler Small JUNIOR </t>
  </si>
  <si>
    <t>ESKPJ160</t>
  </si>
  <si>
    <t>ESKPJ161</t>
  </si>
  <si>
    <t>ESKPJ162</t>
  </si>
  <si>
    <t>ESKPJ163</t>
  </si>
  <si>
    <t>ESKPJ164</t>
  </si>
  <si>
    <t>Krypton</t>
  </si>
  <si>
    <t>ESK109</t>
  </si>
  <si>
    <t>ESK110</t>
  </si>
  <si>
    <t>ESK111</t>
  </si>
  <si>
    <t>ESK112</t>
  </si>
  <si>
    <t>ESK113</t>
  </si>
  <si>
    <t>ESK114</t>
  </si>
  <si>
    <t>Kepler</t>
  </si>
  <si>
    <t>ESKP115</t>
  </si>
  <si>
    <t>ESKP116</t>
  </si>
  <si>
    <t>ESKP117</t>
  </si>
  <si>
    <t>ESKP118</t>
  </si>
  <si>
    <t>ESKP119</t>
  </si>
  <si>
    <t>ESKP120</t>
  </si>
  <si>
    <t>ESKP121</t>
  </si>
  <si>
    <t>ESKPQ123</t>
  </si>
  <si>
    <t>ESKP127</t>
  </si>
  <si>
    <t>ESKP128</t>
  </si>
  <si>
    <t>Virgo</t>
  </si>
  <si>
    <t>ESVI140</t>
  </si>
  <si>
    <t>ESVI141</t>
  </si>
  <si>
    <t>ESVI142</t>
  </si>
  <si>
    <t>ESVI143</t>
  </si>
  <si>
    <t>ESVI144</t>
  </si>
  <si>
    <t>ESVI145</t>
  </si>
  <si>
    <t>ESVI146</t>
  </si>
  <si>
    <t>ESVI147</t>
  </si>
  <si>
    <t>ESVI150</t>
  </si>
  <si>
    <t>ESVI151</t>
  </si>
  <si>
    <t>Oxia</t>
  </si>
  <si>
    <t>ESO147</t>
  </si>
  <si>
    <t>ESO148</t>
  </si>
  <si>
    <t>ESO149</t>
  </si>
  <si>
    <t>ESO150</t>
  </si>
  <si>
    <t>ESO151</t>
  </si>
  <si>
    <t>ESO152</t>
  </si>
  <si>
    <t>ESO153</t>
  </si>
  <si>
    <t>ESO154</t>
  </si>
  <si>
    <t>ESO157</t>
  </si>
  <si>
    <t>ESO158</t>
  </si>
  <si>
    <t>Styx</t>
  </si>
  <si>
    <t>ESST165</t>
  </si>
  <si>
    <t>ESST166</t>
  </si>
  <si>
    <t>ESST167</t>
  </si>
  <si>
    <t>ESST168</t>
  </si>
  <si>
    <t>ESST169</t>
  </si>
  <si>
    <t>ESST170</t>
  </si>
  <si>
    <t>ESST171</t>
  </si>
  <si>
    <t>ESST172</t>
  </si>
  <si>
    <t>ESST175</t>
  </si>
  <si>
    <t>ESST176</t>
  </si>
  <si>
    <t>ESEX176</t>
  </si>
  <si>
    <t>ESEX177</t>
  </si>
  <si>
    <t>ESEX178</t>
  </si>
  <si>
    <t>ESEX179</t>
  </si>
  <si>
    <t>ESEX180</t>
  </si>
  <si>
    <t>ESEX181</t>
  </si>
  <si>
    <t>ESEX182</t>
  </si>
  <si>
    <t>ESEX183</t>
  </si>
  <si>
    <t>ESEX186</t>
  </si>
  <si>
    <t>ESEX187</t>
  </si>
  <si>
    <t>Straps</t>
  </si>
  <si>
    <t>Uni Color</t>
  </si>
  <si>
    <t>SU130</t>
  </si>
  <si>
    <t>SU131</t>
  </si>
  <si>
    <t>SU132</t>
  </si>
  <si>
    <t>SU133</t>
  </si>
  <si>
    <t>SU134</t>
  </si>
  <si>
    <t>SU135</t>
  </si>
  <si>
    <t>SU136</t>
  </si>
  <si>
    <t>SU137</t>
  </si>
  <si>
    <t>SU138</t>
  </si>
  <si>
    <t>SU139</t>
  </si>
  <si>
    <t>SU140</t>
  </si>
  <si>
    <t>SU141</t>
  </si>
  <si>
    <t>SU142</t>
  </si>
  <si>
    <t>SU143</t>
  </si>
  <si>
    <t>SU144</t>
  </si>
  <si>
    <t>SU145</t>
  </si>
  <si>
    <t>SD124</t>
  </si>
  <si>
    <t>SD127</t>
  </si>
  <si>
    <t>SD133</t>
  </si>
  <si>
    <t>SD134</t>
  </si>
  <si>
    <t>SD137</t>
  </si>
  <si>
    <t>SD138</t>
  </si>
  <si>
    <t>SD144</t>
  </si>
  <si>
    <t>SD145</t>
  </si>
  <si>
    <t>SD146</t>
  </si>
  <si>
    <t>SD148</t>
  </si>
  <si>
    <t>SD149</t>
  </si>
  <si>
    <t>SD150</t>
  </si>
  <si>
    <t>SD152</t>
  </si>
  <si>
    <t>SD154</t>
  </si>
  <si>
    <t>SD155</t>
  </si>
  <si>
    <t>SD156</t>
  </si>
  <si>
    <t>SD157</t>
  </si>
  <si>
    <t>SD158</t>
  </si>
  <si>
    <t>SD159</t>
  </si>
  <si>
    <t>SD160</t>
  </si>
  <si>
    <t>SD162</t>
  </si>
  <si>
    <t>SD163</t>
  </si>
  <si>
    <t>SD164</t>
  </si>
  <si>
    <t>SD165</t>
  </si>
  <si>
    <t>SD167</t>
  </si>
  <si>
    <t>SD169</t>
  </si>
  <si>
    <t>SD170</t>
  </si>
  <si>
    <t>SD171</t>
  </si>
  <si>
    <t>SD172</t>
  </si>
  <si>
    <t>SD173</t>
  </si>
  <si>
    <t>SD174</t>
  </si>
  <si>
    <t>SD175</t>
  </si>
  <si>
    <t>SD176</t>
  </si>
  <si>
    <t>Kepler Small Matt Black / Silver lens / Black strap</t>
  </si>
  <si>
    <t>Kepler Small / Matt Black / Photochromatic Lens S1/S3 / Black strap</t>
  </si>
  <si>
    <t>Kepler Small Matt White / Silver lens / White strap</t>
  </si>
  <si>
    <t>Kepler Small / Matt White / Photochromatic Lens S1/S3</t>
  </si>
  <si>
    <t>Krypton Matt Black / Silver Lens / extra lens incl. S1</t>
  </si>
  <si>
    <t>Krypton Matt White / Silver Lens / extra lens incl. S1</t>
  </si>
  <si>
    <t>Kepler Matt white / Silver Lens / extra lens incl. S1</t>
  </si>
  <si>
    <t>Kepler Matt Black / Silver Lens / extra lens incl. S1</t>
  </si>
  <si>
    <t>Kepler Matt Mustard / Silver Lens / extra lens incl. S1</t>
  </si>
  <si>
    <t>Virgo Matt Black / Silver Lens / extra lens incl. S1</t>
  </si>
  <si>
    <t>Virgo Matt White / Silver Lens / extra lens incl. S1</t>
  </si>
  <si>
    <t>Oxia Matt Black / Silver Lens / extra lens incl. S1</t>
  </si>
  <si>
    <t>Oxia Matt White / Silver Lens / extra lens incl. S1</t>
  </si>
  <si>
    <t>Styx Matt Black / Silver Lens / extra lens incl. S1</t>
  </si>
  <si>
    <t>Styx Matt White / Silver Lens / extra lens incl. S1</t>
  </si>
  <si>
    <t>Styx Matt Strawberry / Silver Lens / extra lens incl. S1</t>
  </si>
  <si>
    <t>Styx / Camel / Silver Lens S3 / Extra Lens Incl. S1</t>
  </si>
  <si>
    <t>Styx / Camel / Revo Red Lens S2 / Extra Lens Incl. S1</t>
  </si>
  <si>
    <t>Styx / Camel / Revo Gold Lens S3 / Extra Lens Incl. S1</t>
  </si>
  <si>
    <t>Styx / Camel / Revo Blue Lens S2 / Extra Lens Incl. S1</t>
  </si>
  <si>
    <t>Xpr Matt Black / Silver Lens / extra lens incl. S1</t>
  </si>
  <si>
    <t>Xpr Matt white / Silver Lens / extra lens incl. S1</t>
  </si>
  <si>
    <t>Xpr Storm / Silver Lens S3 / Extra Lens Incl. S1</t>
  </si>
  <si>
    <t>Xpr Storm / Revo Red Lens S2 / Extra Lens Incl. S1</t>
  </si>
  <si>
    <t>Xpr Storm / Revo Gold Lens S3 / Extra Lens Incl. S1</t>
  </si>
  <si>
    <t>lens Kepler Small Silver S3</t>
  </si>
  <si>
    <t>lens Kepler Small Black edition S3</t>
  </si>
  <si>
    <t>lens Kepler Small Yellow S1</t>
  </si>
  <si>
    <t>lens Krypton Silver S3</t>
  </si>
  <si>
    <t>lens Krypton Black edition S3</t>
  </si>
  <si>
    <t>lens Krypton Yellow S1</t>
  </si>
  <si>
    <t>lens Krypton Transparent S0</t>
  </si>
  <si>
    <t>lens Kepler Silver S3</t>
  </si>
  <si>
    <t>lens Kepler Black edition S3</t>
  </si>
  <si>
    <t>lens Kepler Yellow S1</t>
  </si>
  <si>
    <t>lens Kepler Transparent S0</t>
  </si>
  <si>
    <t>Lens Kepler Revo Silver Pink S3</t>
  </si>
  <si>
    <t>lens VIRGO Silver S3</t>
  </si>
  <si>
    <t>Lens Virgo Revo Silver Pink S3</t>
  </si>
  <si>
    <t>lens Oxia Silver S3</t>
  </si>
  <si>
    <t>lens Oxia Black edition S3</t>
  </si>
  <si>
    <t>lens Oxia Yellow S1</t>
  </si>
  <si>
    <t>lens Oxia Transparent S0</t>
  </si>
  <si>
    <t>Lens Oxia Revo Silver Pink S3</t>
  </si>
  <si>
    <t>lens Styx Silver S3</t>
  </si>
  <si>
    <t>lens Styx Black edition S3</t>
  </si>
  <si>
    <t>lens Styx Yellow S1</t>
  </si>
  <si>
    <t>lens Styx Transparent S0</t>
  </si>
  <si>
    <t>Lens Styx Revo Silver Pink S3</t>
  </si>
  <si>
    <t>lens Xpr silver S3</t>
  </si>
  <si>
    <t>lens Xpr Black edition S3</t>
  </si>
  <si>
    <t>lens Xpr Yellow S1</t>
  </si>
  <si>
    <t>lens Xpr transparent S0</t>
  </si>
  <si>
    <t>Lens Xpr Revo Silver Pink S3</t>
  </si>
  <si>
    <t>strap New Terre +  logo Blue</t>
  </si>
  <si>
    <t>strap New Light Blue + logo White</t>
  </si>
  <si>
    <t>strap New Black + logo White</t>
  </si>
  <si>
    <t>strap New army Green + logo Orange</t>
  </si>
  <si>
    <t>strap New Rose + logo White</t>
  </si>
  <si>
    <t>strap New Petrol + logo Grey</t>
  </si>
  <si>
    <t>strap New Grey + logo Petrol</t>
  </si>
  <si>
    <t>strap New Strawberry + logo Petrol</t>
  </si>
  <si>
    <t>strap New Red + logo White</t>
  </si>
  <si>
    <t>strap New Black + logo Gold</t>
  </si>
  <si>
    <t>strap New Black + logo Black</t>
  </si>
  <si>
    <t>Strap New Burberry + Logo Dark Blue</t>
  </si>
  <si>
    <t>Strap New Lemon Neon + Logo Lemon Neon</t>
  </si>
  <si>
    <t>Strap New Burned Orange + Logo Petrol</t>
  </si>
  <si>
    <t>Strap New Storm + Logo Black</t>
  </si>
  <si>
    <t>Strap New Camel + Logo Brick</t>
  </si>
  <si>
    <t>strap Zebre</t>
  </si>
  <si>
    <t>strap Alpes</t>
  </si>
  <si>
    <t>strap Collors</t>
  </si>
  <si>
    <t>strap leopard</t>
  </si>
  <si>
    <t>strap Mountians</t>
  </si>
  <si>
    <t>strap Stripes blue</t>
  </si>
  <si>
    <t>strap Stripes 02</t>
  </si>
  <si>
    <t>strap Alpes 2</t>
  </si>
  <si>
    <t>strap Summit blue</t>
  </si>
  <si>
    <t>strap Golden White</t>
  </si>
  <si>
    <t>strap Golden Boy</t>
  </si>
  <si>
    <t>strap Forest</t>
  </si>
  <si>
    <t>strap Darkside</t>
  </si>
  <si>
    <t>strap Pastel</t>
  </si>
  <si>
    <t>strap Blue cross</t>
  </si>
  <si>
    <t>strap Fogpine</t>
  </si>
  <si>
    <t>strap Gatsby</t>
  </si>
  <si>
    <t>strap Jean</t>
  </si>
  <si>
    <t>strap Moon</t>
  </si>
  <si>
    <t>strap Grigamont</t>
  </si>
  <si>
    <t>strap Rubik</t>
  </si>
  <si>
    <t>strap Univers</t>
  </si>
  <si>
    <t>strap Aztek</t>
  </si>
  <si>
    <t>strap Spring</t>
  </si>
  <si>
    <t>strap Map</t>
  </si>
  <si>
    <t>Strap Kyubi Rose</t>
  </si>
  <si>
    <t>Strap Kyubi Ocean</t>
  </si>
  <si>
    <t>Strap Kyubi Ruby</t>
  </si>
  <si>
    <t>Strap Racinsg Stripe</t>
  </si>
  <si>
    <t>Strap Matrix Anthracite</t>
  </si>
  <si>
    <t>Strap Matrix Forset</t>
  </si>
  <si>
    <t>Strap Weavy Ruby</t>
  </si>
  <si>
    <t>Strap Weavy Sage</t>
  </si>
  <si>
    <t>Kepler Matt Red / Silver Lens S3 / Extra Lens Incl. S1</t>
  </si>
  <si>
    <t>Kepler Matt Red / Revo Red Lens S2 / Extra Lens Incl. S1</t>
  </si>
  <si>
    <t>Kepler Matt Red / Revo Gold Lens S3 / Extra Lens Incl. S1</t>
  </si>
  <si>
    <t>Kepler Matt Red / Revo Blue Lens S2 / Extra Lens Incl. S1</t>
  </si>
  <si>
    <t>Frame Only</t>
  </si>
  <si>
    <t>MOKP006</t>
  </si>
  <si>
    <t>MOKP007</t>
  </si>
  <si>
    <t>MOKP008</t>
  </si>
  <si>
    <t>MOKP010</t>
  </si>
  <si>
    <t>MOKR010</t>
  </si>
  <si>
    <t>MOKR011</t>
  </si>
  <si>
    <t>MOVI015</t>
  </si>
  <si>
    <t>MOVI016</t>
  </si>
  <si>
    <t>MOOX017</t>
  </si>
  <si>
    <t>MOOX018</t>
  </si>
  <si>
    <t>MOST019</t>
  </si>
  <si>
    <t>MOST020</t>
  </si>
  <si>
    <t>MOST027</t>
  </si>
  <si>
    <t>MOST028</t>
  </si>
  <si>
    <t>MOEX023</t>
  </si>
  <si>
    <t>MOEX024</t>
  </si>
  <si>
    <t>MOEX029</t>
  </si>
  <si>
    <t>MOEX028</t>
  </si>
  <si>
    <t>Xpr Storm / Revo Blue Lens S2 / Extra Lens Incl. S1</t>
  </si>
  <si>
    <t xml:space="preserve">8719322896995
</t>
  </si>
  <si>
    <t>Frame Styx Camel</t>
  </si>
  <si>
    <t>Frame Xpr Storm</t>
  </si>
  <si>
    <t xml:space="preserve">8719322896384
</t>
  </si>
  <si>
    <t xml:space="preserve">8719322896391
</t>
  </si>
  <si>
    <t xml:space="preserve">8719322896407
</t>
  </si>
  <si>
    <t xml:space="preserve">8719322897176
</t>
  </si>
  <si>
    <t xml:space="preserve">8719322895653
</t>
  </si>
  <si>
    <t xml:space="preserve">8719322895660
</t>
  </si>
  <si>
    <t xml:space="preserve">8719322895677
</t>
  </si>
  <si>
    <t xml:space="preserve">8719322895684
</t>
  </si>
  <si>
    <t xml:space="preserve">8719322896377
</t>
  </si>
  <si>
    <t xml:space="preserve">8719322896940
</t>
  </si>
  <si>
    <t xml:space="preserve">8719322895714
</t>
  </si>
  <si>
    <t xml:space="preserve">8719322895721
</t>
  </si>
  <si>
    <t xml:space="preserve">8719322896957
</t>
  </si>
  <si>
    <t xml:space="preserve">8719322896360
</t>
  </si>
  <si>
    <t>MEX100</t>
  </si>
  <si>
    <t>XPR Matt Black / Photochromatic Revo Blue S1/S3</t>
  </si>
  <si>
    <t>MEX200</t>
  </si>
  <si>
    <t>XPR Matt White / Photochromatic Revo Blue S1/S3</t>
  </si>
  <si>
    <t>MEX300</t>
  </si>
  <si>
    <t>XPR Storm / Photochromatic Revo Blue S1/S3</t>
  </si>
  <si>
    <t>MEX400</t>
  </si>
  <si>
    <t>XPR Matt Army Green / Photochromatic Revo Blue S1/S3</t>
  </si>
  <si>
    <t xml:space="preserve">8719322897183
</t>
  </si>
  <si>
    <t xml:space="preserve">8719322897190
</t>
  </si>
  <si>
    <t xml:space="preserve">8719322897206
</t>
  </si>
  <si>
    <t xml:space="preserve">8719322897213
</t>
  </si>
  <si>
    <t>MST100</t>
  </si>
  <si>
    <t>Styx Matt Black / Photochromatic Revo Blue S1/S3</t>
  </si>
  <si>
    <t>MST200</t>
  </si>
  <si>
    <t>Styx Matt White / Photochromatic Revo Blue S1/S3</t>
  </si>
  <si>
    <t>MST300</t>
  </si>
  <si>
    <t>Styx Matt Stawberry / Photochromatic Revo Blue S1/S3</t>
  </si>
  <si>
    <t>MST400</t>
  </si>
  <si>
    <t>Styx Camel / Photochromatic Revo Blue S1/S3</t>
  </si>
  <si>
    <t xml:space="preserve">8719322897220
</t>
  </si>
  <si>
    <t xml:space="preserve">8719322897237
</t>
  </si>
  <si>
    <t xml:space="preserve">8719322897244
</t>
  </si>
  <si>
    <t xml:space="preserve">8719322897251
</t>
  </si>
  <si>
    <t>MKP100</t>
  </si>
  <si>
    <t>Kepler Matt Black / Photochromatic Revo Blue S1/S3</t>
  </si>
  <si>
    <t>MKP200</t>
  </si>
  <si>
    <t>Kepler Matt White / Photochromatic Revo Blue S1/S3</t>
  </si>
  <si>
    <t>MKP300</t>
  </si>
  <si>
    <t>Kepler Matt Red / Photochromatic Revo Blue S1/S3</t>
  </si>
  <si>
    <t>MKP400</t>
  </si>
  <si>
    <t>Kepler Matt Mustard / Photochromatic Revo Blue S1/S3</t>
  </si>
  <si>
    <t xml:space="preserve">8719322897268
</t>
  </si>
  <si>
    <t xml:space="preserve">8719322897275
</t>
  </si>
  <si>
    <t xml:space="preserve">8719322897282
</t>
  </si>
  <si>
    <t xml:space="preserve">8719322897299
</t>
  </si>
  <si>
    <t xml:space="preserve">8719322897305
</t>
  </si>
  <si>
    <t xml:space="preserve">8719322897312
</t>
  </si>
  <si>
    <t>MAV100</t>
  </si>
  <si>
    <t>Virgo Matt Black / Photochromatic Revo Blue S1/S3</t>
  </si>
  <si>
    <t>MAV200</t>
  </si>
  <si>
    <t>Virgo Matt White / Photochromatic Revo Blue S1/S3</t>
  </si>
  <si>
    <t>Oxia Matt Black / Photochromatic Revo Blue S1/S3</t>
  </si>
  <si>
    <t>Oxia Matt White /  Photochromatic Revo Blue S1/S3</t>
  </si>
  <si>
    <t xml:space="preserve">8719322897329
</t>
  </si>
  <si>
    <t xml:space="preserve">8719322897336
</t>
  </si>
  <si>
    <t>8719322895035</t>
  </si>
  <si>
    <t>8719322895042</t>
  </si>
  <si>
    <t>8719322895059</t>
  </si>
  <si>
    <t>8719322895066</t>
  </si>
  <si>
    <t>Multi Color</t>
  </si>
  <si>
    <t>Kepler Small JUNIOR - Total Package - incl. Strap</t>
  </si>
  <si>
    <t>Krypton - Total Package - 2 lenses - Excl. Strap</t>
  </si>
  <si>
    <t>Kepler- Total Package - 2 lenses - Excl. Strap</t>
  </si>
  <si>
    <t>Virgo - Total Package - 2 lenses - Excl. Strap</t>
  </si>
  <si>
    <t>Oxia - Total Package - 2 lenses - Excl. Strap</t>
  </si>
  <si>
    <t>Styx - Total Package - 2 lenses - Excl. Strap</t>
  </si>
  <si>
    <t>Goggels Total Package</t>
  </si>
  <si>
    <t>Frames</t>
  </si>
  <si>
    <t>Aphex International BV</t>
  </si>
  <si>
    <t>Accessoires</t>
  </si>
  <si>
    <t>Necktube</t>
  </si>
  <si>
    <t>ACCC001</t>
  </si>
  <si>
    <t>ACCC002</t>
  </si>
  <si>
    <t>ACCC003</t>
  </si>
  <si>
    <t>ACCC004</t>
  </si>
  <si>
    <t>ACCC005</t>
  </si>
  <si>
    <t>Belt</t>
  </si>
  <si>
    <t>ACCC006</t>
  </si>
  <si>
    <t>ACCC007</t>
  </si>
  <si>
    <t>ACCC008</t>
  </si>
  <si>
    <t>Hardbox</t>
  </si>
  <si>
    <t>ACCC010</t>
  </si>
  <si>
    <t>ACCC011</t>
  </si>
  <si>
    <t>HARDBOX CASE M</t>
  </si>
  <si>
    <t>HARDBOX CASE L</t>
  </si>
  <si>
    <t>PR138</t>
  </si>
  <si>
    <t>Display Goggles L50cm * H180cm</t>
  </si>
  <si>
    <t>PR140</t>
  </si>
  <si>
    <t>Display sunglasses L25cm * H50cm</t>
  </si>
  <si>
    <t>Displays</t>
  </si>
  <si>
    <t>Free display L50cm * H180cm from €1500,- excl. VAT</t>
  </si>
  <si>
    <t>Free shipping €200 excl. VAT</t>
  </si>
  <si>
    <t>Display</t>
  </si>
  <si>
    <t>NL26INGB0009250539</t>
  </si>
  <si>
    <t>Susan van der Plas</t>
  </si>
  <si>
    <t>office@aphexgear.com</t>
  </si>
  <si>
    <t>8719322894571</t>
  </si>
  <si>
    <t>8719322894588</t>
  </si>
  <si>
    <t>8719322894595</t>
  </si>
  <si>
    <t>8719322894601</t>
  </si>
  <si>
    <t>8719322894618</t>
  </si>
  <si>
    <t>Code</t>
  </si>
  <si>
    <t>Omschrijving</t>
  </si>
  <si>
    <t>Netto Prijs</t>
  </si>
  <si>
    <t>https://shop.app4sales.net/aphex/login.html</t>
  </si>
  <si>
    <t>SUN201</t>
  </si>
  <si>
    <t>SUN202</t>
  </si>
  <si>
    <t>SUN203</t>
  </si>
  <si>
    <t>SUN204</t>
  </si>
  <si>
    <t>SUN205</t>
  </si>
  <si>
    <t>SUN206</t>
  </si>
  <si>
    <t>SUN200</t>
  </si>
  <si>
    <t>SUN207</t>
  </si>
  <si>
    <t>SUN208</t>
  </si>
  <si>
    <t>SUN209</t>
  </si>
  <si>
    <t>SUN210</t>
  </si>
  <si>
    <t>SUN211</t>
  </si>
  <si>
    <t>SUN212</t>
  </si>
  <si>
    <t>SUN213</t>
  </si>
  <si>
    <t>SUN214</t>
  </si>
  <si>
    <t>SUN215</t>
  </si>
  <si>
    <t>SUN216</t>
  </si>
  <si>
    <t>SUN217</t>
  </si>
  <si>
    <t>SUN218</t>
  </si>
  <si>
    <t>SUN219</t>
  </si>
  <si>
    <t>SUN220</t>
  </si>
  <si>
    <t>SUN221</t>
  </si>
  <si>
    <t>SUN222</t>
  </si>
  <si>
    <t>SUN223</t>
  </si>
  <si>
    <t>SUN224</t>
  </si>
  <si>
    <t>SUN225</t>
  </si>
  <si>
    <t>SUN226</t>
  </si>
  <si>
    <t>SUN227</t>
  </si>
  <si>
    <t>SUN228</t>
  </si>
  <si>
    <t>SUN229</t>
  </si>
  <si>
    <t>SUN230</t>
  </si>
  <si>
    <t>SUN231</t>
  </si>
  <si>
    <t>SUN232</t>
  </si>
  <si>
    <t>SUN233</t>
  </si>
  <si>
    <t>SUN234</t>
  </si>
  <si>
    <t>SUN235</t>
  </si>
  <si>
    <t>SUN236</t>
  </si>
  <si>
    <t>SUN237</t>
  </si>
  <si>
    <t>SUN238</t>
  </si>
  <si>
    <t>XTR 2.0</t>
  </si>
  <si>
    <t>Konka</t>
  </si>
  <si>
    <t>Dunk</t>
  </si>
  <si>
    <t>Vella</t>
  </si>
  <si>
    <t>Ara</t>
  </si>
  <si>
    <t>Draco</t>
  </si>
  <si>
    <t>Taurus</t>
  </si>
  <si>
    <t>Total Sunglasses</t>
  </si>
  <si>
    <t>IQ 2.0 - 2 lenses</t>
  </si>
  <si>
    <t>MOX100</t>
  </si>
  <si>
    <t>MOX200</t>
  </si>
  <si>
    <t>MKP106</t>
  </si>
  <si>
    <t>8719322891662</t>
  </si>
  <si>
    <t>8719322894212</t>
  </si>
  <si>
    <t>8719322894229</t>
  </si>
  <si>
    <t>8719322894236</t>
  </si>
  <si>
    <t>8719322894243</t>
  </si>
  <si>
    <t>8719322894250</t>
  </si>
  <si>
    <t>8719322891082</t>
  </si>
  <si>
    <t>8719322891099</t>
  </si>
  <si>
    <t>8719322891105</t>
  </si>
  <si>
    <t>8719322891112</t>
  </si>
  <si>
    <t>8719322891129</t>
  </si>
  <si>
    <t>8719322891136</t>
  </si>
  <si>
    <t>8719322891143</t>
  </si>
  <si>
    <t>8719322891150</t>
  </si>
  <si>
    <t>8719322891167</t>
  </si>
  <si>
    <t>8719322891174</t>
  </si>
  <si>
    <t>8719322891181</t>
  </si>
  <si>
    <t>8719322891198</t>
  </si>
  <si>
    <t>8719322892287</t>
  </si>
  <si>
    <t>8719322893765</t>
  </si>
  <si>
    <t>8719322894175</t>
  </si>
  <si>
    <t>8719322897084</t>
  </si>
  <si>
    <t>8719322894267</t>
  </si>
  <si>
    <t>8719322894274</t>
  </si>
  <si>
    <t>8719322894281</t>
  </si>
  <si>
    <t>8719322894298</t>
  </si>
  <si>
    <t>8719322894304</t>
  </si>
  <si>
    <t>8719322894311</t>
  </si>
  <si>
    <t>8719322894328</t>
  </si>
  <si>
    <t>8719322894335</t>
  </si>
  <si>
    <t>8719322894366</t>
  </si>
  <si>
    <t>8719322897091</t>
  </si>
  <si>
    <t>8719322894373</t>
  </si>
  <si>
    <t>8719322894380</t>
  </si>
  <si>
    <t>8719322894397</t>
  </si>
  <si>
    <t>8719322894403</t>
  </si>
  <si>
    <t>8719322894410</t>
  </si>
  <si>
    <t>8719322894427</t>
  </si>
  <si>
    <t>8719322894434</t>
  </si>
  <si>
    <t>8719322894441</t>
  </si>
  <si>
    <t>8719322894472</t>
  </si>
  <si>
    <t>8719322897107</t>
  </si>
  <si>
    <t>8719322895073</t>
  </si>
  <si>
    <t>8719322895080</t>
  </si>
  <si>
    <t>8719322895097</t>
  </si>
  <si>
    <t>8719322895103</t>
  </si>
  <si>
    <t>8719322895110</t>
  </si>
  <si>
    <t>8719322895127</t>
  </si>
  <si>
    <t>8719322895134</t>
  </si>
  <si>
    <t>8719322895141</t>
  </si>
  <si>
    <t>8719322895158</t>
  </si>
  <si>
    <t>8719322897114</t>
  </si>
  <si>
    <t>8719322895165</t>
  </si>
  <si>
    <t>8719322895172</t>
  </si>
  <si>
    <t>8719322895189</t>
  </si>
  <si>
    <t>8719322895196</t>
  </si>
  <si>
    <t>8719322895202</t>
  </si>
  <si>
    <t>8719322895219</t>
  </si>
  <si>
    <t>8719322895226</t>
  </si>
  <si>
    <t>8719322895233</t>
  </si>
  <si>
    <t>8719322895240</t>
  </si>
  <si>
    <t>8719322897121</t>
  </si>
  <si>
    <t xml:space="preserve">8719322897367 </t>
  </si>
  <si>
    <t xml:space="preserve">8719322897374
</t>
  </si>
  <si>
    <t xml:space="preserve">8719322897381
</t>
  </si>
  <si>
    <t xml:space="preserve">8719322897398
</t>
  </si>
  <si>
    <t xml:space="preserve">8719322897404
</t>
  </si>
  <si>
    <t>Goggles total package</t>
  </si>
  <si>
    <t>COLLECTION  APHEX  SUNGLASSES + Cross Goggle 24/25</t>
  </si>
  <si>
    <t>Laniakea</t>
  </si>
  <si>
    <t>MCLA005</t>
  </si>
  <si>
    <t>MCLA006</t>
  </si>
  <si>
    <t>MCLA007</t>
  </si>
  <si>
    <t>MCLA008</t>
  </si>
  <si>
    <t>Laniakea cross goggle Green / Kaki transparent lens</t>
  </si>
  <si>
    <t>Laniakea cross goggle Pink / Purple transparent lens</t>
  </si>
  <si>
    <t>Laniakea cross goggle Burned red / Red transparent lens</t>
  </si>
  <si>
    <t>Laniakea cross goggle Black / Grey transparent lens</t>
  </si>
  <si>
    <t>8719322897459</t>
  </si>
  <si>
    <t>8719322897466</t>
  </si>
  <si>
    <t>8719322897473</t>
  </si>
  <si>
    <t>8719322897480</t>
  </si>
  <si>
    <t>EAN</t>
  </si>
  <si>
    <t>MCBL020</t>
  </si>
  <si>
    <t>MCBL021</t>
  </si>
  <si>
    <t>MCBL022</t>
  </si>
  <si>
    <t>MCBL023</t>
  </si>
  <si>
    <t>Blaze cross goggle Black / green transparent lens</t>
  </si>
  <si>
    <t>Blaze cross goggle Sand / Purple transparent lens</t>
  </si>
  <si>
    <t>Blaze cross goggle Green / Orange transparent lens</t>
  </si>
  <si>
    <t>Blaze cross goggle Anthracite / Blue transparent lens</t>
  </si>
  <si>
    <t>8719322897534</t>
  </si>
  <si>
    <t>8719322897541</t>
  </si>
  <si>
    <t>8719322897558</t>
  </si>
  <si>
    <t>8719322897565</t>
  </si>
  <si>
    <t>ESCR001</t>
  </si>
  <si>
    <t>ESCR002</t>
  </si>
  <si>
    <t>ESCR003</t>
  </si>
  <si>
    <t>ESCR004</t>
  </si>
  <si>
    <t>ESCR005</t>
  </si>
  <si>
    <t>Extra lens Laniakea Full revo Gold</t>
  </si>
  <si>
    <t>Extra lens Laniakea Full Revo Blue</t>
  </si>
  <si>
    <t>Extra lens Laniakea Full Revo Silver</t>
  </si>
  <si>
    <t>Extra lens Laniakea Full revo blue photo chromatic</t>
  </si>
  <si>
    <t>Extra lens Laniakea full Transparent</t>
  </si>
  <si>
    <t>8719322896087</t>
  </si>
  <si>
    <t>8719322896094</t>
  </si>
  <si>
    <t>8719322896100</t>
  </si>
  <si>
    <t>8719322896117</t>
  </si>
  <si>
    <t>8719322896124</t>
  </si>
  <si>
    <t>ESCR006</t>
  </si>
  <si>
    <t>ESCR007</t>
  </si>
  <si>
    <t>ESCR008</t>
  </si>
  <si>
    <t>ESCR009</t>
  </si>
  <si>
    <t>Lens only Blaze cross goggle silver</t>
  </si>
  <si>
    <t>Lens only Blaze cross goggle revo blue</t>
  </si>
  <si>
    <t>Lens only Blaze cross goggle revo Gold</t>
  </si>
  <si>
    <t>Lens only Blaze cross goggle transparent</t>
  </si>
  <si>
    <t>NEW - Blaze</t>
  </si>
  <si>
    <t>SUN239</t>
  </si>
  <si>
    <t>SUN240</t>
  </si>
  <si>
    <t>IX Matt Black - Polar Full Black S3</t>
  </si>
  <si>
    <t>IX Matt Black - Polar Revo Gold</t>
  </si>
  <si>
    <t>NEW - IX</t>
  </si>
  <si>
    <t>NEW - Lyra</t>
  </si>
  <si>
    <t>SUN241</t>
  </si>
  <si>
    <t>SUN242</t>
  </si>
  <si>
    <t>SUN243</t>
  </si>
  <si>
    <t>SUN244</t>
  </si>
  <si>
    <t>Lyra Matt Black - Polar Full Black S3</t>
  </si>
  <si>
    <t>Lyra Tortoise - Polar Full Black S3</t>
  </si>
  <si>
    <t>Lyra Matt Black - Polar Silver Pink</t>
  </si>
  <si>
    <t>NEW - Leo</t>
  </si>
  <si>
    <t>SUN245</t>
  </si>
  <si>
    <t>SUN246</t>
  </si>
  <si>
    <t>Leo Matt Black - Polar Revo Blue</t>
  </si>
  <si>
    <t>Leo Tortoise - Polar Full Black S3</t>
  </si>
  <si>
    <t>NEW - Dune</t>
  </si>
  <si>
    <t>SUN247</t>
  </si>
  <si>
    <t>SUN248</t>
  </si>
  <si>
    <t>SUN249</t>
  </si>
  <si>
    <t>Dune Matt Black - Polar Full Black S3</t>
  </si>
  <si>
    <t>Dune Matt Black - Polar Revo Blue</t>
  </si>
  <si>
    <t>Dune Ivory - Polar Silver Pink</t>
  </si>
  <si>
    <t>8719322897909</t>
  </si>
  <si>
    <t>8719322897916</t>
  </si>
  <si>
    <t>8719322897923</t>
  </si>
  <si>
    <t>8719322897930</t>
  </si>
  <si>
    <t>8719322897947</t>
  </si>
  <si>
    <t>8719322897954</t>
  </si>
  <si>
    <t>8719322897961</t>
  </si>
  <si>
    <t>8719322897978</t>
  </si>
  <si>
    <t>8719322897985</t>
  </si>
  <si>
    <t>8719322897992</t>
  </si>
  <si>
    <t>8719322898005</t>
  </si>
  <si>
    <t xml:space="preserve">Lyra Matt Black - Polar Revo Blue </t>
  </si>
  <si>
    <t>NEW Orion - Total Package - 2 lenses - Excl. Strap</t>
  </si>
  <si>
    <t>MOR001</t>
  </si>
  <si>
    <t>Orion Matt Black / Silver Lens / Extra lens incl. S1</t>
  </si>
  <si>
    <t>MOR002</t>
  </si>
  <si>
    <t>Orion Matt Black / Revo Red Lens / Extra lens incl. S1</t>
  </si>
  <si>
    <t>MOR003</t>
  </si>
  <si>
    <t>Orion Matt Black / Revo Gold Lens / Extra lens incl. S1</t>
  </si>
  <si>
    <t>MOR004</t>
  </si>
  <si>
    <t>Orion Matt Black / Revo Blue Lens / Extra lens incl. S1</t>
  </si>
  <si>
    <t>MOR005</t>
  </si>
  <si>
    <t>Orion Matt White / Silver Lens / Extra lens incl. S1</t>
  </si>
  <si>
    <t>MOR006</t>
  </si>
  <si>
    <t>Orion Matt White / Revo Red Lens / Extra lens incl. S1</t>
  </si>
  <si>
    <t>MOR007</t>
  </si>
  <si>
    <t>Orion Matt White / Revo Gold Lens / Extra lens incl. S1</t>
  </si>
  <si>
    <t>MOR008</t>
  </si>
  <si>
    <t>Orion Matt White / Revo Blue Lens / Extra lens incl. S1</t>
  </si>
  <si>
    <t>MOR009</t>
  </si>
  <si>
    <t>Orion Sage Green / Silver Lens / Extra lens incl. S1</t>
  </si>
  <si>
    <t>MOR010</t>
  </si>
  <si>
    <t>Orion Sage Green / Revo Red Lens / Extra lens incl. S1</t>
  </si>
  <si>
    <t>MOR011</t>
  </si>
  <si>
    <t>Orion Sage Green / Revo Gold Lens / Extra lens incl. S1</t>
  </si>
  <si>
    <t>MOR012</t>
  </si>
  <si>
    <t>Orion Sage Green / Revo Blue Lens / Extra lens incl. S1</t>
  </si>
  <si>
    <t>MOR013</t>
  </si>
  <si>
    <t>Orion Oxide Plum / Silver Lens / Extra lens incl. S1</t>
  </si>
  <si>
    <t>MOR014</t>
  </si>
  <si>
    <t>Orion Oxide Plum / Revo Red Lens / Extra lens incl. S1</t>
  </si>
  <si>
    <t>MOR015</t>
  </si>
  <si>
    <t>Orion Oxide Plum / Revo Gold Lens / Extra lens incl. S1</t>
  </si>
  <si>
    <t>MOR016</t>
  </si>
  <si>
    <t>Orion Oxide Plum / Revo Blue Lens / Extra lens incl. S1</t>
  </si>
  <si>
    <t>MOR017</t>
  </si>
  <si>
    <t>Orion Matt Black / Photochromatic Revo Blue S1/S3</t>
  </si>
  <si>
    <t>MOR018</t>
  </si>
  <si>
    <t>Orion Matt White / Photochromatic Revo Blue S1/S3</t>
  </si>
  <si>
    <t>MOR019</t>
  </si>
  <si>
    <t>Orion Sage Green / Photochromatic Revo Blue S1/S3</t>
  </si>
  <si>
    <t>MOR020</t>
  </si>
  <si>
    <t>Orion Oxide Plum / Photochromatic Revo Blue S1/S3</t>
  </si>
  <si>
    <t>8719322897572</t>
  </si>
  <si>
    <t>8719322897589</t>
  </si>
  <si>
    <t>8719322897596</t>
  </si>
  <si>
    <t>8719322897602</t>
  </si>
  <si>
    <t>8719322897619</t>
  </si>
  <si>
    <t>8719322897626</t>
  </si>
  <si>
    <t>8719322897633</t>
  </si>
  <si>
    <t>8719322897640</t>
  </si>
  <si>
    <t>8719322897657</t>
  </si>
  <si>
    <t>8719322897664</t>
  </si>
  <si>
    <t>8719322897671</t>
  </si>
  <si>
    <t>8719322897688</t>
  </si>
  <si>
    <t>8719322897695</t>
  </si>
  <si>
    <t>8719322897701</t>
  </si>
  <si>
    <t>8719322897718</t>
  </si>
  <si>
    <t>8719322897725</t>
  </si>
  <si>
    <t>8719322897732</t>
  </si>
  <si>
    <t>8719322897749</t>
  </si>
  <si>
    <t>8719322897756</t>
  </si>
  <si>
    <t>8719322897763</t>
  </si>
  <si>
    <t>XPR - Total Package - 2 lenses - Excl. Strap</t>
  </si>
  <si>
    <t>NEW - Orion</t>
  </si>
  <si>
    <t>ESOR001</t>
  </si>
  <si>
    <t>Lens Orion Silver S3</t>
  </si>
  <si>
    <t>ESOR002</t>
  </si>
  <si>
    <t>ESOR003</t>
  </si>
  <si>
    <t>ESOR004</t>
  </si>
  <si>
    <t>lens Orion Black edition S3</t>
  </si>
  <si>
    <t>ESOR005</t>
  </si>
  <si>
    <t>lens Orion Yellow S1</t>
  </si>
  <si>
    <t>ESOR006</t>
  </si>
  <si>
    <t>lens Orion Transparent S0</t>
  </si>
  <si>
    <t>ESOR007</t>
  </si>
  <si>
    <t>ESOR008</t>
  </si>
  <si>
    <t>ESOR009</t>
  </si>
  <si>
    <t>Lens Orion Revo Silver Pink S3</t>
  </si>
  <si>
    <t>8719322897817</t>
  </si>
  <si>
    <t>8719322897824</t>
  </si>
  <si>
    <t>8719322897831</t>
  </si>
  <si>
    <t>8719322897848</t>
  </si>
  <si>
    <t>8719322897855</t>
  </si>
  <si>
    <t>8719322897862</t>
  </si>
  <si>
    <t>8719322897879</t>
  </si>
  <si>
    <t>8719322897886</t>
  </si>
  <si>
    <t>8719322897893</t>
  </si>
  <si>
    <t>8719322897770</t>
  </si>
  <si>
    <t>8719322897787</t>
  </si>
  <si>
    <t>8719322897794</t>
  </si>
  <si>
    <t>8719322897800</t>
  </si>
  <si>
    <t>COLLECTION APHEX WINTER 24/25</t>
  </si>
  <si>
    <t>Cross goggle lenses</t>
  </si>
  <si>
    <t>Aphex Prebook Order Form 2024/2025</t>
  </si>
  <si>
    <r>
      <t>Alle orders dienen vóór 2 april 15:00 uur via deze excel ingediend te worden. 
All Pre-orders has to be in before the 2nd of April 15:00h by this Excel</t>
    </r>
    <r>
      <rPr>
        <b/>
        <sz val="9"/>
        <color rgb="FFFF0000"/>
        <rFont val="Tahoma"/>
        <family val="2"/>
      </rPr>
      <t xml:space="preserve">
</t>
    </r>
  </si>
  <si>
    <t>Pre-order discount complete order</t>
  </si>
  <si>
    <t>Delivery date</t>
  </si>
  <si>
    <t>Condities / PO number etc</t>
  </si>
  <si>
    <t>Vortex</t>
  </si>
  <si>
    <t>MVOC001</t>
  </si>
  <si>
    <t>Vortex Cross Goggle + Roll off Frame Matt Black Full transparent lens</t>
  </si>
  <si>
    <t>8719322893642</t>
  </si>
  <si>
    <t>Cross Goggels Total Package WITHOUT strap</t>
  </si>
  <si>
    <t>XPR</t>
  </si>
  <si>
    <t>Orion Matt Black</t>
  </si>
  <si>
    <t>Orion Matt White</t>
  </si>
  <si>
    <t>Orion Sage Green</t>
  </si>
  <si>
    <t>Orion Oxide Plum</t>
  </si>
  <si>
    <t>Frame Kepler Black</t>
  </si>
  <si>
    <t>Frame Kepler White</t>
  </si>
  <si>
    <t>Frame Kepler Mustard</t>
  </si>
  <si>
    <t>Frame Kepler Matt Red</t>
  </si>
  <si>
    <t>Frame Krypton Black</t>
  </si>
  <si>
    <t>Frame Krypton White</t>
  </si>
  <si>
    <t>Frame Virgo Noir</t>
  </si>
  <si>
    <t>Frame Virgo White</t>
  </si>
  <si>
    <t>Frame Oxia Noir</t>
  </si>
  <si>
    <t>Frame Oxia White</t>
  </si>
  <si>
    <t>Frame Styx Noir</t>
  </si>
  <si>
    <t>Frame Styx White</t>
  </si>
  <si>
    <t>Frame Styx Strawberry</t>
  </si>
  <si>
    <t>Frame Xpr matt Black</t>
  </si>
  <si>
    <t>Frame Xpr matt white</t>
  </si>
  <si>
    <t>Frame Xpr Army Green</t>
  </si>
  <si>
    <t>PR142</t>
  </si>
  <si>
    <t>Closed Display 6 Goggles L78cm * H115,4cm</t>
  </si>
  <si>
    <t>0</t>
  </si>
  <si>
    <t>Free PR138 display L50cm * H180cm from €1500,- excl. VAT</t>
  </si>
  <si>
    <t>** Order 25 or more sunglasses and/or Cross goggles and get 20% discount on your order</t>
  </si>
  <si>
    <t>Sunglasses **</t>
  </si>
  <si>
    <t>Cross goggle total package**</t>
  </si>
  <si>
    <t>Goggles</t>
  </si>
  <si>
    <t>Sunglasses + Cross</t>
  </si>
  <si>
    <t>x</t>
  </si>
  <si>
    <t>IQ 2.0 Matt Black - Polar Gry-Grn S2 - Pnk-UL Silv + OC</t>
  </si>
  <si>
    <t>IQ 2.0 Matt Black - Polar Gry-Ice Blue S2 - Pnk-UL Silver+OC</t>
  </si>
  <si>
    <t>IQ 2.0 Matt Black - Polar Gry-Red&amp;Blk S3 - Pnk-UL Silver+OC</t>
  </si>
  <si>
    <t>IQ 2.0 GoodMood - Polar Gry-Blk S2 - Pink-UL Silv + OC</t>
  </si>
  <si>
    <t>IQ 2.0 Matt White - Polar Gry-Grn S2 - Pink UL Silv + OC</t>
  </si>
  <si>
    <t>IQ 2.0 Golden Poppy - Polar Gry-Orange S3 - Pnk UL Silv + OC</t>
  </si>
  <si>
    <t>IQ 2.0 Lens - Photochromic Revo Blue</t>
  </si>
  <si>
    <t>XTR 2.0 Matt Black - Polar Gry-Gold S2</t>
  </si>
  <si>
    <t>XTR 2.0 Matt Black - Polar Gry-Grn S2</t>
  </si>
  <si>
    <t>XTR 2.0 Matt Black - Polar Gry-Red&amp;Blk S3</t>
  </si>
  <si>
    <t>XTR 2.0 Indian Ochre - Polar Gry-UL Silver S2</t>
  </si>
  <si>
    <t>XTR 2.0 Matt White - Polar Gry-Ice Blue S2</t>
  </si>
  <si>
    <t>XTR 2.0 Epson - Full Black S2</t>
  </si>
  <si>
    <t>Konka Matt Black - Polar Red S4 - UL Silver</t>
  </si>
  <si>
    <t>Konka Matt Black - Full Black S3</t>
  </si>
  <si>
    <t>Konka Matt Black - Full Black - Silver S4</t>
  </si>
  <si>
    <t>Konka Tortoise - Full Black S3</t>
  </si>
  <si>
    <t>Konka Tortoise - Full Black S4</t>
  </si>
  <si>
    <t>Dunk Matt Black - Polar Full Blk S3</t>
  </si>
  <si>
    <t>Dunk Murex Purple - Brwn S3 + Full Silver</t>
  </si>
  <si>
    <t>Dunk Acid Yellow - Polar Gry S3 + Blue</t>
  </si>
  <si>
    <t>Dunk Epson - Polar Full Blk S3</t>
  </si>
  <si>
    <t>Vella Matt Black - Polar Full Blk S3</t>
  </si>
  <si>
    <t>Vella Krishna Blue - Polar Brwn UL Silver S3</t>
  </si>
  <si>
    <t>Vella Tortoise - Polar Full Blk S3</t>
  </si>
  <si>
    <t>Vella Indian Ochre - Polar Brwn UL Silver S3</t>
  </si>
  <si>
    <t>Ara Zephir Grey - Polar Full Blk S3</t>
  </si>
  <si>
    <t>Ara Wild Dove - Polar Brwn UL Silver S3</t>
  </si>
  <si>
    <t>Ara Canary - Polar Brwn S3</t>
  </si>
  <si>
    <t>Ara Candy Purple - Polar Gry UL Silver S3</t>
  </si>
  <si>
    <t>Draco Matt Black - Polar Brwn Full Silv S3</t>
  </si>
  <si>
    <t>Draco Tortoise - Polar Full Blk S3</t>
  </si>
  <si>
    <t>Draco Heron Gray - Polar Gry UL Silver S3</t>
  </si>
  <si>
    <t>Draco Golden Poppy - Polar Full Blk</t>
  </si>
  <si>
    <t>Taurus Ginseng Green - Polar Brwn Full Orange S3</t>
  </si>
  <si>
    <t>Taurus Nickel Grey - Polar Gry Ice Blue S3</t>
  </si>
  <si>
    <t>Taurus Matt Black - Polar Brwn UL Silver S3</t>
  </si>
  <si>
    <t>Taurus Tortoise - Polar Gry UL Silver S3</t>
  </si>
  <si>
    <t xml:space="preserve">Konka Matt Black - Polar Red S3 - UL Silver </t>
  </si>
  <si>
    <t>Belt Taille S</t>
  </si>
  <si>
    <t>Belt Taille M</t>
  </si>
  <si>
    <t>Belt Taille L</t>
  </si>
  <si>
    <t>Necktube Moon</t>
  </si>
  <si>
    <t>Necktube Rubik</t>
  </si>
  <si>
    <t>Necktube Forest</t>
  </si>
  <si>
    <t>Necktube Zebre</t>
  </si>
  <si>
    <t>Necktube Goldenboy</t>
  </si>
  <si>
    <t>lens Virgo Black edition S3</t>
  </si>
  <si>
    <t>lens Virgo Yellow S1</t>
  </si>
  <si>
    <t>lens Virgo Clear S0</t>
  </si>
  <si>
    <t>XPR Matt Army Green / Silver Lens / extra lens incl. S1</t>
  </si>
  <si>
    <t>XPR Matt Army Green / Revo Red Lens / extra lens incl. S1</t>
  </si>
  <si>
    <t>Xpr Matt Black / Revo Red Lens / extra lens incl. S1</t>
  </si>
  <si>
    <t>Xpr Matt black / Revo Gold Lens / extra lens incl. S1</t>
  </si>
  <si>
    <t>Xpr Matt black / Revo Blue Lens / extra lens incl. S1</t>
  </si>
  <si>
    <t>Xpr Matt white / Revo Red Lens / extra lens incl. S1</t>
  </si>
  <si>
    <t>Xpr Matt white /Revo Gold /extra lens incl. S1</t>
  </si>
  <si>
    <t>Xpr Matt white / Revo Blue lens / extra lens incl. S1</t>
  </si>
  <si>
    <t>XPR Matt Army Green / Revo Gold Lens / extra lens incl. S1</t>
  </si>
  <si>
    <t>XPR Matt Army Green / Revo Blue Lens / extra lens incl. S1</t>
  </si>
  <si>
    <t>Styx Matt Black / Revo Red Lens / extra lens incl. S1</t>
  </si>
  <si>
    <t>Styx Matt Black / Revo Gold Lens / extra lens incl. S1</t>
  </si>
  <si>
    <t>Styx Matt Black / Revo Blue lens / extra lens incl. S1</t>
  </si>
  <si>
    <t>Styx Matt White / Revo Red Lens / extra lens incl. S1</t>
  </si>
  <si>
    <t>Styx Matt White / Revo Gold Lens / extra lens incl. S1</t>
  </si>
  <si>
    <t>Styx Matt White / Revo Blue lens / extra lens incl. S1</t>
  </si>
  <si>
    <t>Styx Matt Strawberry / Revo Red Lens / extra lens incl. S1</t>
  </si>
  <si>
    <t>Styx Matt Strawberry / Revo Gold Lens / extra lens incl. S1</t>
  </si>
  <si>
    <t>Styx Matt Strawberry / Revo Blue lens / extra lens incl. S1</t>
  </si>
  <si>
    <t>Kepler Matt white / Revo Red Lens / extra lens incl. S1</t>
  </si>
  <si>
    <t xml:space="preserve">Kepler Matt white /Revo Gold /extra lens incl. S1  </t>
  </si>
  <si>
    <t>Kepler Matt white / Revo Blue lens / extra lens incl. S1</t>
  </si>
  <si>
    <t>Kepler Matt Black / Revo Red Lens / extra lens incl. S1</t>
  </si>
  <si>
    <t>Kepler Matt black / Revo Gold Lens / extra lens incl. S1</t>
  </si>
  <si>
    <t>Kepler Matt black / Revo Blue Lens / extra lens incl. S1</t>
  </si>
  <si>
    <t>Kepler Matt Mustard / Revo Red Lens / extra lens incl. S1</t>
  </si>
  <si>
    <t>Kepler Matt Mustard / Revo Gold /extra lens incl. S1</t>
  </si>
  <si>
    <t>Kepler Matt Mustard / Revo Blue Lens / extra lens incl. S1</t>
  </si>
  <si>
    <t>Virgo Matt Black / Revo Red Lens / extra lens incl. S1</t>
  </si>
  <si>
    <t>Virgo Matt Black / Revo Gold Lens / extra lens incl. S1</t>
  </si>
  <si>
    <t>Virgo Matt Black / Revo Blue Lens / extra lens incl. S1</t>
  </si>
  <si>
    <t>Virgo Matt White / Revo Red Lens / extra lens incl. S1</t>
  </si>
  <si>
    <t>Virgo Matt White / Revo Gold Lens / extra lens incl. S1</t>
  </si>
  <si>
    <t>Virgo Matt White / Revo blue Lens / extra lens incl. S1</t>
  </si>
  <si>
    <t>Oxia Matt Black / Revo Red Lens / extra lens incl. S1</t>
  </si>
  <si>
    <t>Oxia Matt Black / Revo Gold Lens / extra lens incl. S1</t>
  </si>
  <si>
    <t>Oxia Matt Black / Revo Blue lens / extra lens incl. S1</t>
  </si>
  <si>
    <t>Oxia Matt White / Revo Red Lens / extra lens incl. S1</t>
  </si>
  <si>
    <t>Oxia Matt White / Revo Gold Lens / extra lens incl. S1</t>
  </si>
  <si>
    <t>Oxia Matt White / Revo Blue lens / extra lens incl. S1</t>
  </si>
  <si>
    <t>Krypton Matt Black / Revo Gold Lens / extra lens incl. S1</t>
  </si>
  <si>
    <t>krypton Matt Black / Revo Blue Lens / extra lens incl. S1</t>
  </si>
  <si>
    <t>Krypton Matt White / Revo Gold Lens / extra lens incl. S1</t>
  </si>
  <si>
    <t>Krypton Matt White / Revo Blue Lens / extra lens incl. S1</t>
  </si>
  <si>
    <t>Kepler Small Matt Black / Revo Red Lens / Black strap</t>
  </si>
  <si>
    <t>Kepler Small Matt Black / Revo Blue Lens / Black strap</t>
  </si>
  <si>
    <t>Kepler Small Matt White / Revo Red Lens / White strap</t>
  </si>
  <si>
    <t>Kepler Small Matt White / Revo Blue lens / White strap</t>
  </si>
  <si>
    <t>Lens Orion Revo Gold S3</t>
  </si>
  <si>
    <t>lens Orion Revo Blue S2</t>
  </si>
  <si>
    <t>lens Orion Revo Red S2</t>
  </si>
  <si>
    <t>lens Orion Photochromatic Revo Blue</t>
  </si>
  <si>
    <t>lens Xpr Revo Gold S3</t>
  </si>
  <si>
    <t>lens Xpr Revo Blue S2</t>
  </si>
  <si>
    <t>lens Xpr Revo Red S2</t>
  </si>
  <si>
    <t>lens Xpr Qview Revo Blue S2</t>
  </si>
  <si>
    <t>lens Xpr Qview Photochromatic Revo blue</t>
  </si>
  <si>
    <t>lens Styx Revo Gold S3</t>
  </si>
  <si>
    <t>lens Styx Revo Blue S2</t>
  </si>
  <si>
    <t>lens Styx Revo Red S2</t>
  </si>
  <si>
    <t>lens Styx Qview Pink Revo Blue S1</t>
  </si>
  <si>
    <t>lens Styx Photochromatic Revo Blue</t>
  </si>
  <si>
    <t>lens Kepler Revo Gold S3</t>
  </si>
  <si>
    <t>lens Kepler Revo Blue S2</t>
  </si>
  <si>
    <t>lens Kepler Revo Red S2</t>
  </si>
  <si>
    <t>lens Kepler QVIEW Revo Blue</t>
  </si>
  <si>
    <t>lens Kepler Photochromatic Revo Blue</t>
  </si>
  <si>
    <t>lens Virgo Revo Gold S3</t>
  </si>
  <si>
    <t>lens Virgo Revo Blue S2</t>
  </si>
  <si>
    <t>lens Virgo Revo Red S2</t>
  </si>
  <si>
    <t>lens Virgo QVIEW PINK Revo Blue S1</t>
  </si>
  <si>
    <t>lens Virgo PHOTOCHROMATIC Revo Blue</t>
  </si>
  <si>
    <t>lens Oxia Revo Gold S3</t>
  </si>
  <si>
    <t>lens Oxia Revo Blue S2</t>
  </si>
  <si>
    <t>lens Oxia Revo Red S2</t>
  </si>
  <si>
    <t>lens Oxia QVIEW PINK Revo Blue S1</t>
  </si>
  <si>
    <t>lens Oxia Photochromatic Revo Blue</t>
  </si>
  <si>
    <t>lens Krypton Revo Gold S3</t>
  </si>
  <si>
    <t>lens Krypton Revo Blue S2</t>
  </si>
  <si>
    <t>lens Kepler Small Revo Red S3</t>
  </si>
  <si>
    <t>lens Kepler Small Revo Blue S2</t>
  </si>
  <si>
    <t>Oxia Matt Strawberry / Silver Lens / extra lens incl. S1</t>
  </si>
  <si>
    <t>Oxia Matt Strawberry / Revo Red Lens / extra lens incl. S1</t>
  </si>
  <si>
    <t>Oxia Matt Strawberry / Revo Gold Lens / extra lens incl. S1</t>
  </si>
  <si>
    <t>Oxia Matt Strawberry / Revo Blue lens / extra lens incl. S1</t>
  </si>
  <si>
    <t xml:space="preserve">8719322898067
</t>
  </si>
  <si>
    <t xml:space="preserve">8719322898074
</t>
  </si>
  <si>
    <t xml:space="preserve">8719322898081
</t>
  </si>
  <si>
    <t xml:space="preserve">8719322898098
</t>
  </si>
  <si>
    <t>Virgo Matt Army Green / Silver Lens / extra lens incl. S1</t>
  </si>
  <si>
    <t>Virgo Matt Army Green / Revo Red Lens / extra lens incl. S1</t>
  </si>
  <si>
    <t>Virgo Matt Army Green / Revo Gold Lens / extra lens incl. S1</t>
  </si>
  <si>
    <t xml:space="preserve">8719322898029
</t>
  </si>
  <si>
    <t xml:space="preserve">8719322898036
</t>
  </si>
  <si>
    <t xml:space="preserve">8719322898043
</t>
  </si>
  <si>
    <t xml:space="preserve">8719322898050
</t>
  </si>
  <si>
    <t>MAV016</t>
  </si>
  <si>
    <t>MAV017</t>
  </si>
  <si>
    <t>MAV018</t>
  </si>
  <si>
    <t>MAV019</t>
  </si>
  <si>
    <t>MOX017</t>
  </si>
  <si>
    <t>MOX018</t>
  </si>
  <si>
    <t>MOX019</t>
  </si>
  <si>
    <t>MOX020</t>
  </si>
  <si>
    <t>Virgo Matt Army Green / Revo blue Lens / extra lens incl. S1</t>
  </si>
  <si>
    <t>MAV300</t>
  </si>
  <si>
    <t>Virgo Matt Army Green / Photochromatic Revo Blue S1/S3</t>
  </si>
  <si>
    <t xml:space="preserve">8719322898104
</t>
  </si>
  <si>
    <t>MOX300</t>
  </si>
  <si>
    <t>Oxia Matt Strawberry / Photochromatic Revo Blue S1/S3</t>
  </si>
  <si>
    <t xml:space="preserve">8719322898111
</t>
  </si>
  <si>
    <t>MOOR017</t>
  </si>
  <si>
    <t>MOOR018</t>
  </si>
  <si>
    <t>MOOR019</t>
  </si>
  <si>
    <t>MOOR020</t>
  </si>
  <si>
    <t>MOVI017</t>
  </si>
  <si>
    <t>Frame Virgo Army Green</t>
  </si>
  <si>
    <t xml:space="preserve">8719322898128
</t>
  </si>
  <si>
    <t>MOOX019</t>
  </si>
  <si>
    <t>Frame Oxia Strawberry</t>
  </si>
  <si>
    <t xml:space="preserve">8719322898135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</si>
</sst>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$-409]#,##0.00"/>
    <numFmt numFmtId="165" formatCode="#,##0.00\ _C_H_F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Century Gothic"/>
      <family val="1"/>
    </font>
    <font>
      <sz val="9"/>
      <color theme="0"/>
      <name val="Century Gothic"/>
      <family val="1"/>
    </font>
    <font>
      <u/>
      <sz val="11"/>
      <color theme="10"/>
      <name val="Calibri"/>
      <family val="2"/>
      <scheme val="minor"/>
    </font>
    <font>
      <sz val="12"/>
      <name val="Tahoma"/>
      <family val="2"/>
    </font>
    <font>
      <sz val="6"/>
      <name val="Tahoma"/>
      <family val="2"/>
    </font>
    <font>
      <sz val="10"/>
      <name val="Tahoma"/>
      <family val="2"/>
    </font>
    <font>
      <sz val="6"/>
      <color theme="0"/>
      <name val="Tahoma"/>
      <family val="2"/>
    </font>
    <font>
      <sz val="10"/>
      <color theme="0"/>
      <name val="Tahoma"/>
      <family val="2"/>
    </font>
    <font>
      <b/>
      <sz val="7"/>
      <color theme="1"/>
      <name val="Tahoma"/>
      <family val="2"/>
    </font>
    <font>
      <sz val="7"/>
      <color theme="1"/>
      <name val="Tahoma"/>
      <family val="2"/>
    </font>
    <font>
      <u/>
      <sz val="7"/>
      <color theme="10"/>
      <name val="Tahoma"/>
      <family val="2"/>
    </font>
    <font>
      <sz val="7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12"/>
      <color theme="1"/>
      <name val="Calibri"/>
      <family val="2"/>
      <scheme val="minor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rgb="FFFF0000"/>
      <name val="Tahoma"/>
      <family val="2"/>
    </font>
    <font>
      <sz val="11"/>
      <name val="Tahoma"/>
      <family val="2"/>
    </font>
    <font>
      <vertAlign val="superscript"/>
      <sz val="7"/>
      <name val="Tahoma"/>
      <family val="2"/>
    </font>
    <font>
      <b/>
      <sz val="7"/>
      <name val="Tahoma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27" fillId="0" borderId="0"/>
  </cellStyleXfs>
  <cellXfs count="116">
    <xf numFmtId="0" fontId="0" fillId="0" borderId="0" xfId="0"/>
    <xf numFmtId="2" fontId="5" fillId="3" borderId="0" xfId="0" applyNumberFormat="1" applyFont="1" applyFill="1" applyAlignment="1">
      <alignment horizontal="left" vertical="center"/>
    </xf>
    <xf numFmtId="2" fontId="13" fillId="6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2" fontId="11" fillId="0" borderId="0" xfId="0" applyNumberFormat="1" applyFont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3" fontId="11" fillId="0" borderId="0" xfId="0" applyNumberFormat="1" applyFont="1" applyAlignment="1">
      <alignment vertical="center"/>
    </xf>
    <xf numFmtId="3" fontId="11" fillId="0" borderId="4" xfId="0" applyNumberFormat="1" applyFont="1" applyBorder="1" applyAlignment="1">
      <alignment vertical="center"/>
    </xf>
    <xf numFmtId="3" fontId="11" fillId="5" borderId="0" xfId="0" applyNumberFormat="1" applyFont="1" applyFill="1" applyAlignment="1">
      <alignment horizontal="left" vertical="center"/>
    </xf>
    <xf numFmtId="3" fontId="11" fillId="5" borderId="0" xfId="0" quotePrefix="1" applyNumberFormat="1" applyFont="1" applyFill="1" applyAlignment="1">
      <alignment vertical="center"/>
    </xf>
    <xf numFmtId="3" fontId="11" fillId="5" borderId="0" xfId="0" applyNumberFormat="1" applyFont="1" applyFill="1" applyAlignment="1">
      <alignment vertical="center"/>
    </xf>
    <xf numFmtId="3" fontId="11" fillId="5" borderId="4" xfId="0" applyNumberFormat="1" applyFont="1" applyFill="1" applyBorder="1" applyAlignment="1">
      <alignment vertical="center"/>
    </xf>
    <xf numFmtId="2" fontId="13" fillId="6" borderId="1" xfId="0" applyNumberFormat="1" applyFont="1" applyFill="1" applyBorder="1" applyAlignment="1">
      <alignment horizontal="center" vertical="center"/>
    </xf>
    <xf numFmtId="2" fontId="14" fillId="5" borderId="0" xfId="0" applyNumberFormat="1" applyFont="1" applyFill="1" applyAlignment="1">
      <alignment horizontal="left" vertical="center"/>
    </xf>
    <xf numFmtId="1" fontId="15" fillId="5" borderId="0" xfId="0" applyNumberFormat="1" applyFont="1" applyFill="1" applyAlignment="1">
      <alignment horizontal="center" vertical="center"/>
    </xf>
    <xf numFmtId="44" fontId="15" fillId="5" borderId="0" xfId="1" applyFont="1" applyFill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44" fontId="13" fillId="0" borderId="0" xfId="1" applyFont="1" applyAlignment="1">
      <alignment horizontal="center" vertical="center"/>
    </xf>
    <xf numFmtId="2" fontId="11" fillId="5" borderId="0" xfId="0" applyNumberFormat="1" applyFont="1" applyFill="1" applyAlignment="1">
      <alignment horizontal="left" vertical="center"/>
    </xf>
    <xf numFmtId="2" fontId="14" fillId="0" borderId="0" xfId="0" applyNumberFormat="1" applyFont="1" applyAlignment="1">
      <alignment horizontal="left" vertical="center"/>
    </xf>
    <xf numFmtId="1" fontId="15" fillId="0" borderId="0" xfId="0" applyNumberFormat="1" applyFont="1" applyAlignment="1">
      <alignment horizontal="center" vertical="center"/>
    </xf>
    <xf numFmtId="44" fontId="15" fillId="0" borderId="0" xfId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left" vertical="center"/>
    </xf>
    <xf numFmtId="2" fontId="7" fillId="3" borderId="0" xfId="0" applyNumberFormat="1" applyFont="1" applyFill="1" applyAlignment="1">
      <alignment horizontal="center" vertical="center"/>
    </xf>
    <xf numFmtId="4" fontId="6" fillId="3" borderId="0" xfId="0" applyNumberFormat="1" applyFont="1" applyFill="1" applyAlignment="1">
      <alignment horizontal="left" vertical="center"/>
    </xf>
    <xf numFmtId="4" fontId="8" fillId="3" borderId="0" xfId="0" applyNumberFormat="1" applyFont="1" applyFill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3" fontId="11" fillId="5" borderId="0" xfId="0" quotePrefix="1" applyNumberFormat="1" applyFont="1" applyFill="1" applyAlignment="1">
      <alignment horizontal="left" vertical="center"/>
    </xf>
    <xf numFmtId="2" fontId="11" fillId="0" borderId="0" xfId="0" applyNumberFormat="1" applyFont="1" applyAlignment="1">
      <alignment vertical="center"/>
    </xf>
    <xf numFmtId="2" fontId="4" fillId="0" borderId="0" xfId="3" applyNumberFormat="1" applyAlignment="1">
      <alignment horizontal="left" vertical="center"/>
    </xf>
    <xf numFmtId="4" fontId="13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2" fontId="13" fillId="6" borderId="0" xfId="0" applyNumberFormat="1" applyFont="1" applyFill="1" applyAlignment="1">
      <alignment vertical="center"/>
    </xf>
    <xf numFmtId="2" fontId="15" fillId="5" borderId="0" xfId="0" applyNumberFormat="1" applyFont="1" applyFill="1" applyAlignment="1">
      <alignment horizontal="left" vertical="center"/>
    </xf>
    <xf numFmtId="2" fontId="13" fillId="0" borderId="0" xfId="0" applyNumberFormat="1" applyFont="1" applyAlignment="1">
      <alignment horizontal="left" vertical="center"/>
    </xf>
    <xf numFmtId="2" fontId="13" fillId="5" borderId="0" xfId="0" applyNumberFormat="1" applyFont="1" applyFill="1" applyAlignment="1">
      <alignment horizontal="left" vertical="center"/>
    </xf>
    <xf numFmtId="2" fontId="15" fillId="0" borderId="0" xfId="0" applyNumberFormat="1" applyFont="1" applyAlignment="1">
      <alignment horizontal="left" vertical="center"/>
    </xf>
    <xf numFmtId="2" fontId="14" fillId="0" borderId="2" xfId="0" applyNumberFormat="1" applyFont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44" fontId="14" fillId="0" borderId="2" xfId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left" vertical="center"/>
    </xf>
    <xf numFmtId="164" fontId="17" fillId="0" borderId="2" xfId="0" applyNumberFormat="1" applyFont="1" applyBorder="1" applyAlignment="1">
      <alignment horizontal="left" vertical="center"/>
    </xf>
    <xf numFmtId="3" fontId="13" fillId="6" borderId="1" xfId="0" applyNumberFormat="1" applyFont="1" applyFill="1" applyBorder="1" applyAlignment="1">
      <alignment horizontal="left" vertical="center"/>
    </xf>
    <xf numFmtId="4" fontId="13" fillId="6" borderId="1" xfId="0" applyNumberFormat="1" applyFont="1" applyFill="1" applyBorder="1" applyAlignment="1">
      <alignment horizontal="left" vertical="center"/>
    </xf>
    <xf numFmtId="2" fontId="11" fillId="6" borderId="1" xfId="0" applyNumberFormat="1" applyFont="1" applyFill="1" applyBorder="1" applyAlignment="1">
      <alignment horizontal="left" vertical="center"/>
    </xf>
    <xf numFmtId="4" fontId="11" fillId="6" borderId="1" xfId="0" applyNumberFormat="1" applyFont="1" applyFill="1" applyBorder="1" applyAlignment="1">
      <alignment horizontal="left" vertical="center"/>
    </xf>
    <xf numFmtId="4" fontId="11" fillId="6" borderId="1" xfId="0" applyNumberFormat="1" applyFont="1" applyFill="1" applyBorder="1" applyAlignment="1">
      <alignment vertical="center"/>
    </xf>
    <xf numFmtId="2" fontId="13" fillId="6" borderId="0" xfId="0" applyNumberFormat="1" applyFont="1" applyFill="1" applyAlignment="1">
      <alignment horizontal="left" vertical="center"/>
    </xf>
    <xf numFmtId="2" fontId="13" fillId="6" borderId="3" xfId="0" applyNumberFormat="1" applyFont="1" applyFill="1" applyBorder="1" applyAlignment="1">
      <alignment horizontal="left" vertical="center"/>
    </xf>
    <xf numFmtId="3" fontId="13" fillId="6" borderId="0" xfId="0" applyNumberFormat="1" applyFont="1" applyFill="1" applyAlignment="1">
      <alignment horizontal="left" vertical="center"/>
    </xf>
    <xf numFmtId="4" fontId="13" fillId="6" borderId="0" xfId="0" applyNumberFormat="1" applyFont="1" applyFill="1" applyAlignment="1">
      <alignment vertical="center"/>
    </xf>
    <xf numFmtId="4" fontId="13" fillId="6" borderId="3" xfId="0" applyNumberFormat="1" applyFont="1" applyFill="1" applyBorder="1" applyAlignment="1">
      <alignment vertical="center"/>
    </xf>
    <xf numFmtId="3" fontId="11" fillId="0" borderId="4" xfId="0" applyNumberFormat="1" applyFont="1" applyBorder="1" applyAlignment="1">
      <alignment horizontal="left" vertical="center"/>
    </xf>
    <xf numFmtId="3" fontId="11" fillId="5" borderId="4" xfId="0" applyNumberFormat="1" applyFont="1" applyFill="1" applyBorder="1" applyAlignment="1">
      <alignment horizontal="left" vertical="center"/>
    </xf>
    <xf numFmtId="3" fontId="11" fillId="0" borderId="0" xfId="0" quotePrefix="1" applyNumberFormat="1" applyFont="1" applyAlignment="1">
      <alignment vertical="center"/>
    </xf>
    <xf numFmtId="3" fontId="11" fillId="0" borderId="4" xfId="0" quotePrefix="1" applyNumberFormat="1" applyFont="1" applyBorder="1" applyAlignment="1">
      <alignment vertical="center"/>
    </xf>
    <xf numFmtId="0" fontId="0" fillId="0" borderId="4" xfId="0" applyBorder="1"/>
    <xf numFmtId="3" fontId="4" fillId="5" borderId="0" xfId="3" quotePrefix="1" applyNumberFormat="1" applyFill="1" applyAlignment="1">
      <alignment horizontal="left" vertical="center"/>
    </xf>
    <xf numFmtId="3" fontId="12" fillId="5" borderId="0" xfId="3" applyNumberFormat="1" applyFont="1" applyFill="1" applyBorder="1" applyAlignment="1" applyProtection="1">
      <alignment vertical="center"/>
    </xf>
    <xf numFmtId="2" fontId="22" fillId="7" borderId="0" xfId="0" applyNumberFormat="1" applyFont="1" applyFill="1" applyAlignment="1">
      <alignment horizontal="left" vertical="center" wrapText="1"/>
    </xf>
    <xf numFmtId="2" fontId="22" fillId="7" borderId="0" xfId="0" applyNumberFormat="1" applyFont="1" applyFill="1" applyAlignment="1">
      <alignment horizontal="center" vertical="center" wrapText="1"/>
    </xf>
    <xf numFmtId="4" fontId="22" fillId="7" borderId="0" xfId="0" applyNumberFormat="1" applyFont="1" applyFill="1" applyAlignment="1">
      <alignment horizontal="left" vertical="center" wrapText="1"/>
    </xf>
    <xf numFmtId="165" fontId="22" fillId="7" borderId="0" xfId="0" applyNumberFormat="1" applyFont="1" applyFill="1" applyAlignment="1">
      <alignment horizontal="center" vertical="center" wrapText="1"/>
    </xf>
    <xf numFmtId="44" fontId="10" fillId="7" borderId="0" xfId="1" applyFont="1" applyFill="1" applyAlignment="1">
      <alignment horizontal="left" vertical="center" wrapText="1"/>
    </xf>
    <xf numFmtId="44" fontId="22" fillId="7" borderId="0" xfId="1" applyFont="1" applyFill="1" applyAlignment="1">
      <alignment horizontal="left" vertical="center" wrapText="1"/>
    </xf>
    <xf numFmtId="2" fontId="11" fillId="0" borderId="0" xfId="0" applyNumberFormat="1" applyFont="1" applyAlignment="1">
      <alignment horizontal="left" vertical="top" wrapText="1"/>
    </xf>
    <xf numFmtId="0" fontId="16" fillId="0" borderId="0" xfId="4" applyFont="1" applyAlignment="1">
      <alignment vertical="center"/>
    </xf>
    <xf numFmtId="44" fontId="22" fillId="0" borderId="0" xfId="1" applyFont="1" applyFill="1" applyAlignment="1">
      <alignment horizontal="left" vertical="center" wrapText="1"/>
    </xf>
    <xf numFmtId="44" fontId="24" fillId="0" borderId="0" xfId="1" applyFont="1" applyFill="1" applyAlignment="1">
      <alignment horizontal="center" vertical="center"/>
    </xf>
    <xf numFmtId="44" fontId="0" fillId="0" borderId="0" xfId="1" applyFont="1"/>
    <xf numFmtId="2" fontId="26" fillId="8" borderId="0" xfId="0" applyNumberFormat="1" applyFont="1" applyFill="1" applyAlignment="1">
      <alignment vertical="center"/>
    </xf>
    <xf numFmtId="2" fontId="11" fillId="0" borderId="0" xfId="0" applyNumberFormat="1" applyFont="1" applyAlignment="1">
      <alignment vertical="top" wrapText="1"/>
    </xf>
    <xf numFmtId="44" fontId="22" fillId="0" borderId="0" xfId="1" applyFont="1" applyFill="1" applyAlignment="1">
      <alignment horizontal="center" vertical="center" wrapText="1"/>
    </xf>
    <xf numFmtId="0" fontId="23" fillId="5" borderId="0" xfId="4" applyFont="1" applyFill="1" applyAlignment="1">
      <alignment vertical="center"/>
    </xf>
    <xf numFmtId="44" fontId="23" fillId="5" borderId="0" xfId="1" applyFont="1" applyFill="1" applyAlignment="1">
      <alignment vertical="center"/>
    </xf>
    <xf numFmtId="44" fontId="26" fillId="8" borderId="0" xfId="1" applyFont="1" applyFill="1" applyAlignment="1">
      <alignment vertical="center"/>
    </xf>
    <xf numFmtId="44" fontId="23" fillId="5" borderId="0" xfId="4" applyNumberFormat="1" applyFont="1" applyFill="1" applyAlignment="1">
      <alignment vertical="center"/>
    </xf>
    <xf numFmtId="44" fontId="15" fillId="5" borderId="0" xfId="1" applyFont="1" applyFill="1" applyAlignment="1">
      <alignment horizontal="left" vertical="center"/>
    </xf>
    <xf numFmtId="44" fontId="15" fillId="0" borderId="0" xfId="1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14" fontId="0" fillId="0" borderId="0" xfId="0" applyNumberFormat="1"/>
    <xf numFmtId="44" fontId="0" fillId="0" borderId="0" xfId="0" applyNumberFormat="1"/>
    <xf numFmtId="49" fontId="22" fillId="7" borderId="0" xfId="0" applyNumberFormat="1" applyFont="1" applyFill="1" applyAlignment="1">
      <alignment horizontal="left" vertical="center" wrapText="1"/>
    </xf>
    <xf numFmtId="49" fontId="26" fillId="8" borderId="0" xfId="0" applyNumberFormat="1" applyFont="1" applyFill="1" applyAlignment="1">
      <alignment vertical="center"/>
    </xf>
    <xf numFmtId="49" fontId="23" fillId="5" borderId="0" xfId="4" applyNumberFormat="1" applyFont="1" applyFill="1" applyAlignment="1">
      <alignment vertical="center"/>
    </xf>
    <xf numFmtId="49" fontId="0" fillId="0" borderId="0" xfId="0" applyNumberFormat="1"/>
    <xf numFmtId="0" fontId="0" fillId="10" borderId="0" xfId="0" applyFill="1"/>
    <xf numFmtId="49" fontId="0" fillId="10" borderId="0" xfId="0" applyNumberFormat="1" applyFill="1"/>
    <xf numFmtId="0" fontId="0" fillId="0" borderId="0" xfId="0" quotePrefix="1" applyAlignment="1">
      <alignment vertical="center"/>
    </xf>
    <xf numFmtId="44" fontId="0" fillId="0" borderId="0" xfId="1" quotePrefix="1" applyFont="1" applyAlignment="1">
      <alignment vertical="center"/>
    </xf>
    <xf numFmtId="49" fontId="29" fillId="0" borderId="0" xfId="0" applyNumberFormat="1" applyFont="1" applyAlignment="1">
      <alignment vertical="center"/>
    </xf>
    <xf numFmtId="44" fontId="0" fillId="0" borderId="0" xfId="1" applyFont="1" applyAlignment="1">
      <alignment horizontal="right" vertical="center"/>
    </xf>
    <xf numFmtId="0" fontId="23" fillId="11" borderId="0" xfId="4" applyFont="1" applyFill="1" applyAlignment="1">
      <alignment vertical="center"/>
    </xf>
    <xf numFmtId="44" fontId="23" fillId="11" borderId="0" xfId="1" applyFont="1" applyFill="1" applyAlignment="1">
      <alignment vertical="center"/>
    </xf>
    <xf numFmtId="0" fontId="0" fillId="11" borderId="0" xfId="0" applyFill="1"/>
    <xf numFmtId="49" fontId="23" fillId="11" borderId="0" xfId="4" applyNumberFormat="1" applyFont="1" applyFill="1" applyAlignment="1">
      <alignment vertical="center"/>
    </xf>
    <xf numFmtId="44" fontId="23" fillId="11" borderId="0" xfId="4" applyNumberFormat="1" applyFont="1" applyFill="1" applyAlignment="1">
      <alignment vertical="center"/>
    </xf>
    <xf numFmtId="49" fontId="0" fillId="11" borderId="0" xfId="0" applyNumberFormat="1" applyFill="1"/>
    <xf numFmtId="44" fontId="0" fillId="11" borderId="0" xfId="1" applyFont="1" applyFill="1"/>
    <xf numFmtId="9" fontId="20" fillId="9" borderId="0" xfId="2" applyFont="1" applyFill="1" applyAlignment="1">
      <alignment horizontal="left" vertical="center"/>
    </xf>
    <xf numFmtId="9" fontId="20" fillId="9" borderId="0" xfId="2" applyFont="1" applyFill="1" applyAlignment="1">
      <alignment vertical="center"/>
    </xf>
    <xf numFmtId="14" fontId="28" fillId="0" borderId="0" xfId="0" applyNumberFormat="1" applyFont="1"/>
    <xf numFmtId="14" fontId="20" fillId="9" borderId="0" xfId="2" applyNumberFormat="1" applyFont="1" applyFill="1" applyAlignment="1">
      <alignment vertical="center"/>
    </xf>
    <xf numFmtId="14" fontId="20" fillId="9" borderId="0" xfId="2" applyNumberFormat="1" applyFont="1" applyFill="1" applyAlignment="1">
      <alignment horizontal="left" vertical="center"/>
    </xf>
    <xf numFmtId="2" fontId="9" fillId="4" borderId="0" xfId="0" applyNumberFormat="1" applyFont="1" applyFill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3" fontId="12" fillId="5" borderId="0" xfId="3" applyNumberFormat="1" applyFont="1" applyFill="1" applyBorder="1" applyAlignment="1" applyProtection="1">
      <alignment horizontal="left" vertical="center"/>
    </xf>
    <xf numFmtId="3" fontId="4" fillId="5" borderId="0" xfId="3" applyNumberFormat="1" applyFill="1" applyBorder="1" applyAlignment="1" applyProtection="1">
      <alignment horizontal="left" vertical="center"/>
    </xf>
    <xf numFmtId="3" fontId="11" fillId="0" borderId="0" xfId="0" applyNumberFormat="1" applyFont="1" applyAlignment="1">
      <alignment horizontal="left" vertical="center"/>
    </xf>
    <xf numFmtId="3" fontId="11" fillId="5" borderId="0" xfId="0" quotePrefix="1" applyNumberFormat="1" applyFont="1" applyFill="1" applyAlignment="1">
      <alignment horizontal="left" vertical="center"/>
    </xf>
    <xf numFmtId="2" fontId="11" fillId="0" borderId="0" xfId="0" applyNumberFormat="1" applyFont="1" applyAlignment="1">
      <alignment horizontal="left" vertical="center"/>
    </xf>
    <xf numFmtId="2" fontId="7" fillId="6" borderId="0" xfId="0" applyNumberFormat="1" applyFont="1" applyFill="1" applyAlignment="1">
      <alignment horizontal="left" vertical="center"/>
    </xf>
    <xf numFmtId="2" fontId="18" fillId="0" borderId="0" xfId="0" applyNumberFormat="1" applyFont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6">
    <cellStyle name="Hyperlink" xfId="3" builtinId="8"/>
    <cellStyle name="Normal 4" xfId="4" xr:uid="{5CC01F03-3497-413F-A5FF-D0AD25EA3DCA}"/>
    <cellStyle name="Procent" xfId="2" builtinId="5"/>
    <cellStyle name="Standaard" xfId="0" builtinId="0"/>
    <cellStyle name="Standaard 2" xfId="5" xr:uid="{D17E115E-2BA8-4432-A899-48E298394BB7}"/>
    <cellStyle name="Valuta" xfId="1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ert\AppData\Local\Microsoft\Windows\INetCache\Content.Outlook\06GUAJO2\Artikelgegevens%20Aphex%2019-1-2023.xlsx" TargetMode="External"/><Relationship Id="rId1" Type="http://schemas.openxmlformats.org/officeDocument/2006/relationships/externalLinkPath" Target="file:///C:\Users\bert\AppData\Local\Microsoft\Windows\INetCache\Content.Outlook\06GUAJO2\Artikelgegevens%20Aphex%2019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ert\Downloads\3-APHEX_International_BV-02-02-2023-LogItems.xlsx" TargetMode="External"/><Relationship Id="rId1" Type="http://schemas.openxmlformats.org/officeDocument/2006/relationships/externalLinkPath" Target="file:///C:\Users\bert\Downloads\3-APHEX_International_BV-02-02-2023-LogIte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>
        <row r="1">
          <cell r="B1" t="str">
            <v>Artikelcode</v>
          </cell>
          <cell r="C1" t="str">
            <v>Omschrijving</v>
          </cell>
          <cell r="D1" t="str">
            <v>EAN</v>
          </cell>
          <cell r="E1" t="str">
            <v>Inkoopprijs B2B</v>
          </cell>
          <cell r="F1" t="str">
            <v>B2C</v>
          </cell>
        </row>
        <row r="2">
          <cell r="B2" t="str">
            <v>ACCC001</v>
          </cell>
          <cell r="C2" t="str">
            <v>Cache cou Moon</v>
          </cell>
          <cell r="D2" t="str">
            <v>8719322894571</v>
          </cell>
          <cell r="E2">
            <v>5.28</v>
          </cell>
          <cell r="F2" t="str">
            <v>€ 12,95</v>
          </cell>
        </row>
        <row r="3">
          <cell r="B3" t="str">
            <v>ACCC002</v>
          </cell>
          <cell r="C3" t="str">
            <v>Cache cou Rubik</v>
          </cell>
          <cell r="D3" t="str">
            <v>8719322894588</v>
          </cell>
          <cell r="E3">
            <v>5.28</v>
          </cell>
          <cell r="F3" t="str">
            <v>€ 12,95</v>
          </cell>
        </row>
        <row r="4">
          <cell r="B4" t="str">
            <v>ACCC003</v>
          </cell>
          <cell r="C4" t="str">
            <v>Cache cou Forest</v>
          </cell>
          <cell r="D4" t="str">
            <v>8719322894595</v>
          </cell>
          <cell r="E4">
            <v>5.28</v>
          </cell>
          <cell r="F4" t="str">
            <v>€ 12,95</v>
          </cell>
        </row>
        <row r="5">
          <cell r="B5" t="str">
            <v>ACCC004</v>
          </cell>
          <cell r="C5" t="str">
            <v>Cache cou Zebre</v>
          </cell>
          <cell r="D5" t="str">
            <v>8719322894601</v>
          </cell>
          <cell r="E5">
            <v>5.28</v>
          </cell>
          <cell r="F5" t="str">
            <v>€ 12,95</v>
          </cell>
        </row>
        <row r="6">
          <cell r="B6" t="str">
            <v>ACCC005</v>
          </cell>
          <cell r="C6" t="str">
            <v>Cache cou Goldenboy</v>
          </cell>
          <cell r="D6" t="str">
            <v>8719322894618</v>
          </cell>
          <cell r="E6">
            <v>5.28</v>
          </cell>
          <cell r="F6" t="str">
            <v>€ 12,95</v>
          </cell>
        </row>
        <row r="7">
          <cell r="B7" t="str">
            <v>ACCC006</v>
          </cell>
          <cell r="C7" t="str">
            <v>ceinture / belt S</v>
          </cell>
          <cell r="D7" t="str">
            <v>8719322895035</v>
          </cell>
          <cell r="E7">
            <v>7.98</v>
          </cell>
          <cell r="F7" t="str">
            <v>€ 19,95</v>
          </cell>
        </row>
        <row r="8">
          <cell r="B8" t="str">
            <v>ACCC007</v>
          </cell>
          <cell r="C8" t="str">
            <v>ceinture / belt M</v>
          </cell>
          <cell r="D8" t="str">
            <v>8719322895042</v>
          </cell>
          <cell r="E8">
            <v>7.98</v>
          </cell>
          <cell r="F8" t="str">
            <v>€ 19,95</v>
          </cell>
        </row>
        <row r="9">
          <cell r="B9" t="str">
            <v>ACCC008</v>
          </cell>
          <cell r="C9" t="str">
            <v>ceinture / belt L</v>
          </cell>
          <cell r="D9" t="str">
            <v>8719322895059</v>
          </cell>
          <cell r="E9">
            <v>7.98</v>
          </cell>
          <cell r="F9" t="str">
            <v>€ 19,95</v>
          </cell>
        </row>
        <row r="10">
          <cell r="B10" t="str">
            <v>ACCC011</v>
          </cell>
          <cell r="C10" t="str">
            <v>hardbox case size L</v>
          </cell>
          <cell r="D10" t="str">
            <v>8719322895066</v>
          </cell>
          <cell r="E10">
            <v>6.38</v>
          </cell>
          <cell r="F10" t="str">
            <v>€ 15,95</v>
          </cell>
        </row>
        <row r="11">
          <cell r="B11" t="str">
            <v>AVO003</v>
          </cell>
          <cell r="C11" t="str">
            <v>ROULEAU FILM vortex PAR 4 PCS</v>
          </cell>
          <cell r="D11" t="str">
            <v>8719322893697</v>
          </cell>
          <cell r="E11">
            <v>9.98</v>
          </cell>
          <cell r="F11" t="str">
            <v>€ 19,95</v>
          </cell>
        </row>
        <row r="12">
          <cell r="B12" t="str">
            <v>ESA134</v>
          </cell>
          <cell r="C12" t="str">
            <v>ecran supp / extra-lens Alpha S3 silver</v>
          </cell>
          <cell r="D12" t="str">
            <v>8719322893789</v>
          </cell>
          <cell r="E12">
            <v>17.48</v>
          </cell>
          <cell r="F12" t="str">
            <v>€ 34,95</v>
          </cell>
        </row>
        <row r="13">
          <cell r="B13" t="str">
            <v>ESA135</v>
          </cell>
          <cell r="C13" t="str">
            <v>ecran supp / extra-lens Alpha S3 revo Gold</v>
          </cell>
          <cell r="D13" t="str">
            <v>8719322893796</v>
          </cell>
          <cell r="E13">
            <v>19.98</v>
          </cell>
          <cell r="F13" t="str">
            <v>€ 39,95</v>
          </cell>
        </row>
        <row r="14">
          <cell r="B14" t="str">
            <v>ESA136</v>
          </cell>
          <cell r="C14" t="str">
            <v>ecran supp / extra-lens Alpha S2 revo Blue</v>
          </cell>
          <cell r="D14" t="str">
            <v>8719322893802</v>
          </cell>
          <cell r="E14">
            <v>19.98</v>
          </cell>
          <cell r="F14" t="str">
            <v>€ 39,95</v>
          </cell>
        </row>
        <row r="15">
          <cell r="B15" t="str">
            <v>ESA137</v>
          </cell>
          <cell r="C15" t="str">
            <v>ecran supp / extra-lens Alpha S3 black edition</v>
          </cell>
          <cell r="D15" t="str">
            <v>8719322893819</v>
          </cell>
          <cell r="E15">
            <v>17.48</v>
          </cell>
          <cell r="F15" t="str">
            <v>€ 34,95</v>
          </cell>
        </row>
        <row r="16">
          <cell r="B16" t="str">
            <v>ESA138</v>
          </cell>
          <cell r="C16" t="str">
            <v>ecran supp / extra-lens Alpha S1 jaune</v>
          </cell>
          <cell r="D16" t="str">
            <v>8719322893826</v>
          </cell>
          <cell r="E16">
            <v>17.48</v>
          </cell>
          <cell r="F16" t="str">
            <v>€ 34,95</v>
          </cell>
        </row>
        <row r="17">
          <cell r="B17" t="str">
            <v>ESA139</v>
          </cell>
          <cell r="C17" t="str">
            <v>ecran supp / extra-lens Alpha S0 transparent</v>
          </cell>
          <cell r="D17" t="str">
            <v>8719322893833</v>
          </cell>
          <cell r="E17">
            <v>17.48</v>
          </cell>
          <cell r="F17" t="str">
            <v>€ 34,95</v>
          </cell>
        </row>
        <row r="18">
          <cell r="B18" t="str">
            <v>ESA140</v>
          </cell>
          <cell r="C18" t="str">
            <v>ecran supp / extra-lens Alpha S3 revo red</v>
          </cell>
          <cell r="D18" t="str">
            <v>8719322893840</v>
          </cell>
          <cell r="E18">
            <v>19.98</v>
          </cell>
          <cell r="F18" t="str">
            <v>€ 39,95</v>
          </cell>
        </row>
        <row r="19">
          <cell r="B19" t="str">
            <v>ESB094</v>
          </cell>
          <cell r="C19" t="str">
            <v>lens Baxter silver S3</v>
          </cell>
          <cell r="D19" t="str">
            <v>8719322890986</v>
          </cell>
          <cell r="E19">
            <v>12.98</v>
          </cell>
          <cell r="F19" t="str">
            <v>€ 24,95</v>
          </cell>
        </row>
        <row r="20">
          <cell r="B20" t="str">
            <v>ESB095</v>
          </cell>
          <cell r="C20" t="str">
            <v>lens Baxter revo red S2</v>
          </cell>
          <cell r="D20" t="str">
            <v>8719322890993</v>
          </cell>
          <cell r="E20">
            <v>12.98</v>
          </cell>
          <cell r="F20" t="str">
            <v>€ 29,95</v>
          </cell>
        </row>
        <row r="21">
          <cell r="B21" t="str">
            <v>ESB096</v>
          </cell>
          <cell r="C21" t="str">
            <v>lens Baxter revo blue S2</v>
          </cell>
          <cell r="D21" t="str">
            <v>8719322891006</v>
          </cell>
          <cell r="E21">
            <v>12.98</v>
          </cell>
          <cell r="F21" t="str">
            <v>€ 29,95</v>
          </cell>
        </row>
        <row r="22">
          <cell r="B22" t="str">
            <v>ESB097</v>
          </cell>
          <cell r="C22" t="str">
            <v>lens Baxter black edition S3</v>
          </cell>
          <cell r="D22" t="str">
            <v>8719322891013</v>
          </cell>
          <cell r="E22">
            <v>12.98</v>
          </cell>
          <cell r="F22" t="str">
            <v>€ 24,95</v>
          </cell>
        </row>
        <row r="23">
          <cell r="B23" t="str">
            <v>ESB098</v>
          </cell>
          <cell r="C23" t="str">
            <v>lens Baxter yellow S1</v>
          </cell>
          <cell r="D23" t="str">
            <v>8719322891020</v>
          </cell>
          <cell r="E23">
            <v>8.2200000000000006</v>
          </cell>
          <cell r="F23" t="str">
            <v>€ 24,95</v>
          </cell>
        </row>
        <row r="24">
          <cell r="B24" t="str">
            <v>ESB099</v>
          </cell>
          <cell r="C24" t="str">
            <v>lens Baxter transparent S0</v>
          </cell>
          <cell r="D24" t="str">
            <v>8719322892263</v>
          </cell>
          <cell r="E24">
            <v>8.2200000000000006</v>
          </cell>
          <cell r="F24" t="str">
            <v>€ 29,95</v>
          </cell>
        </row>
        <row r="25">
          <cell r="B25" t="str">
            <v>ESCR001</v>
          </cell>
          <cell r="C25" t="str">
            <v>Extra lens Laniakea Full revo Gold</v>
          </cell>
          <cell r="D25" t="str">
            <v>8719322896087</v>
          </cell>
          <cell r="E25">
            <v>12.18</v>
          </cell>
          <cell r="F25" t="str">
            <v>€ 24,95</v>
          </cell>
        </row>
        <row r="26">
          <cell r="B26" t="str">
            <v>ESCR002</v>
          </cell>
          <cell r="C26" t="str">
            <v>Extra lens Laniakea Full Revo Blue</v>
          </cell>
          <cell r="D26" t="str">
            <v>8719322896094</v>
          </cell>
          <cell r="E26">
            <v>12.18</v>
          </cell>
          <cell r="F26" t="str">
            <v>€ 24,95</v>
          </cell>
        </row>
        <row r="27">
          <cell r="B27" t="str">
            <v>ESCR003</v>
          </cell>
          <cell r="C27" t="str">
            <v>Extra lens Laniakea Full Revo Silver</v>
          </cell>
          <cell r="D27" t="str">
            <v>8719322896100</v>
          </cell>
          <cell r="E27">
            <v>12.18</v>
          </cell>
          <cell r="F27" t="str">
            <v>€ 24,95</v>
          </cell>
        </row>
        <row r="28">
          <cell r="B28" t="str">
            <v>ESCR004</v>
          </cell>
          <cell r="C28" t="str">
            <v>Extra lens Laniakea Full revo blue photo chromatic</v>
          </cell>
          <cell r="D28" t="str">
            <v>8719322896117</v>
          </cell>
          <cell r="E28">
            <v>24.98</v>
          </cell>
          <cell r="F28" t="str">
            <v>€ 49,95</v>
          </cell>
        </row>
        <row r="29">
          <cell r="B29" t="str">
            <v>ESCR005</v>
          </cell>
          <cell r="C29" t="str">
            <v>Extra lens Laniakea full Transparent</v>
          </cell>
          <cell r="D29" t="str">
            <v>8719322896124</v>
          </cell>
          <cell r="E29">
            <v>7.48</v>
          </cell>
          <cell r="F29" t="str">
            <v>€ 14,95</v>
          </cell>
        </row>
        <row r="30">
          <cell r="B30" t="str">
            <v>ESEX176</v>
          </cell>
          <cell r="C30" t="str">
            <v>lens Xpr silver S3</v>
          </cell>
          <cell r="D30" t="str">
            <v>8719322895165</v>
          </cell>
          <cell r="E30">
            <v>20.239999999999998</v>
          </cell>
          <cell r="F30" t="str">
            <v>€ 48,95</v>
          </cell>
        </row>
        <row r="31">
          <cell r="B31" t="str">
            <v>ESEX177</v>
          </cell>
          <cell r="C31" t="str">
            <v>lens Xpr revo Gold S3</v>
          </cell>
          <cell r="D31" t="str">
            <v>8719322895172</v>
          </cell>
          <cell r="E31">
            <v>20.239999999999998</v>
          </cell>
          <cell r="F31" t="str">
            <v>€ 48,95</v>
          </cell>
        </row>
        <row r="32">
          <cell r="B32" t="str">
            <v>ESEX178</v>
          </cell>
          <cell r="C32" t="str">
            <v>lens Xpr revo Blue S2</v>
          </cell>
          <cell r="D32" t="str">
            <v>8719322895189</v>
          </cell>
          <cell r="E32">
            <v>20.239999999999998</v>
          </cell>
          <cell r="F32" t="str">
            <v>€ 48,95</v>
          </cell>
        </row>
        <row r="33">
          <cell r="B33" t="str">
            <v>ESEX179</v>
          </cell>
          <cell r="C33" t="str">
            <v>lens Xpr Black edition S3</v>
          </cell>
          <cell r="D33" t="str">
            <v>8719322895196</v>
          </cell>
          <cell r="E33">
            <v>20.239999999999998</v>
          </cell>
          <cell r="F33" t="str">
            <v>€ 48,95</v>
          </cell>
        </row>
        <row r="34">
          <cell r="B34" t="str">
            <v>ESEX180</v>
          </cell>
          <cell r="C34" t="str">
            <v>lens Xpr Yellow S1</v>
          </cell>
          <cell r="D34" t="str">
            <v>8719322895202</v>
          </cell>
          <cell r="E34">
            <v>14.38</v>
          </cell>
          <cell r="F34" t="str">
            <v>€ 33,95</v>
          </cell>
        </row>
        <row r="35">
          <cell r="B35" t="str">
            <v>ESEX181</v>
          </cell>
          <cell r="C35" t="str">
            <v>lens Xpr transparent S0</v>
          </cell>
          <cell r="D35" t="str">
            <v>8719322895219</v>
          </cell>
          <cell r="E35">
            <v>14.38</v>
          </cell>
          <cell r="F35" t="str">
            <v>€ 33,95</v>
          </cell>
        </row>
        <row r="36">
          <cell r="B36" t="str">
            <v>ESEX182</v>
          </cell>
          <cell r="C36" t="str">
            <v>lens Xpr revo Red S2</v>
          </cell>
          <cell r="D36" t="str">
            <v>8719322895226</v>
          </cell>
          <cell r="E36">
            <v>20.239999999999998</v>
          </cell>
          <cell r="F36" t="str">
            <v>€ 48,95</v>
          </cell>
        </row>
        <row r="37">
          <cell r="B37" t="str">
            <v>ESEX183</v>
          </cell>
          <cell r="C37" t="str">
            <v>lens Xpr Qview revo Blue S2</v>
          </cell>
          <cell r="D37" t="str">
            <v>8719322895233</v>
          </cell>
          <cell r="E37">
            <v>29.98</v>
          </cell>
          <cell r="F37" t="str">
            <v>€ 59,95</v>
          </cell>
        </row>
        <row r="38">
          <cell r="B38" t="str">
            <v>ESEX186</v>
          </cell>
          <cell r="C38" t="str">
            <v>lens Xpr Qview Photochromatic revo blue</v>
          </cell>
          <cell r="D38" t="str">
            <v>8719322895240</v>
          </cell>
          <cell r="E38">
            <v>29.2</v>
          </cell>
          <cell r="F38" t="str">
            <v>€ 68,95</v>
          </cell>
        </row>
        <row r="39">
          <cell r="B39" t="str">
            <v>ESEX187</v>
          </cell>
          <cell r="C39" t="str">
            <v>Lens Xpr Revo Silver Pink S3</v>
          </cell>
          <cell r="D39" t="str">
            <v>8719322897121</v>
          </cell>
          <cell r="E39">
            <v>23.4</v>
          </cell>
          <cell r="F39" t="str">
            <v>€ 54,95</v>
          </cell>
        </row>
        <row r="40">
          <cell r="B40" t="str">
            <v>ESEXZ187</v>
          </cell>
          <cell r="C40" t="str">
            <v>ecran seule Xpr by Zeiss silver</v>
          </cell>
          <cell r="D40" t="str">
            <v>8719322895257</v>
          </cell>
          <cell r="E40">
            <v>28.35</v>
          </cell>
          <cell r="F40" t="str">
            <v>€ 68,95</v>
          </cell>
        </row>
        <row r="41">
          <cell r="B41" t="str">
            <v>ESEXZ188</v>
          </cell>
          <cell r="C41" t="str">
            <v>ecran seule Xpr by Zeiss revo Blue</v>
          </cell>
          <cell r="D41" t="str">
            <v>8719322895264</v>
          </cell>
          <cell r="E41">
            <v>28.35</v>
          </cell>
          <cell r="F41" t="str">
            <v>€ 68,95</v>
          </cell>
        </row>
        <row r="42">
          <cell r="B42" t="str">
            <v>ESEXZ189</v>
          </cell>
          <cell r="C42" t="str">
            <v>ecran seule Xpr by Zeiss revo Gold</v>
          </cell>
          <cell r="D42" t="str">
            <v>8719322895271</v>
          </cell>
          <cell r="E42">
            <v>28.35</v>
          </cell>
          <cell r="F42" t="str">
            <v>€ 68,95</v>
          </cell>
        </row>
        <row r="43">
          <cell r="B43" t="str">
            <v>ESK109</v>
          </cell>
          <cell r="C43" t="str">
            <v>lens Krypton Silver S3</v>
          </cell>
          <cell r="D43" t="str">
            <v>8719322891082</v>
          </cell>
          <cell r="E43">
            <v>13.11</v>
          </cell>
          <cell r="F43" t="str">
            <v>€ 30,95</v>
          </cell>
        </row>
        <row r="44">
          <cell r="B44" t="str">
            <v>ESK110</v>
          </cell>
          <cell r="C44" t="str">
            <v>lens Krypton revo Gold S3</v>
          </cell>
          <cell r="D44" t="str">
            <v>8719322891099</v>
          </cell>
          <cell r="E44">
            <v>13.11</v>
          </cell>
          <cell r="F44" t="str">
            <v>€ 30,95</v>
          </cell>
        </row>
        <row r="45">
          <cell r="B45" t="str">
            <v>ESK111</v>
          </cell>
          <cell r="C45" t="str">
            <v>lens Krypton revo Blue S2</v>
          </cell>
          <cell r="D45" t="str">
            <v>8719322891105</v>
          </cell>
          <cell r="E45">
            <v>13.11</v>
          </cell>
          <cell r="F45" t="str">
            <v>€ 30,95</v>
          </cell>
        </row>
        <row r="46">
          <cell r="B46" t="str">
            <v>ESK112</v>
          </cell>
          <cell r="C46" t="str">
            <v>lens Krypton Black edition S3</v>
          </cell>
          <cell r="D46" t="str">
            <v>8719322891112</v>
          </cell>
          <cell r="E46">
            <v>13.11</v>
          </cell>
          <cell r="F46" t="str">
            <v>€ 30,95</v>
          </cell>
        </row>
        <row r="47">
          <cell r="B47" t="str">
            <v>ESK113</v>
          </cell>
          <cell r="C47" t="str">
            <v>lens Krypton Yellow S1</v>
          </cell>
          <cell r="D47" t="str">
            <v>8719322891129</v>
          </cell>
          <cell r="E47">
            <v>8.4499999999999993</v>
          </cell>
          <cell r="F47" t="str">
            <v>€ 19,95</v>
          </cell>
        </row>
        <row r="48">
          <cell r="B48" t="str">
            <v>ESK114</v>
          </cell>
          <cell r="C48" t="str">
            <v>lens Krypton Transparent S0</v>
          </cell>
          <cell r="D48" t="str">
            <v>8719322891136</v>
          </cell>
          <cell r="E48">
            <v>8.4499999999999993</v>
          </cell>
          <cell r="F48" t="str">
            <v>€ 19,95</v>
          </cell>
        </row>
        <row r="49">
          <cell r="B49" t="str">
            <v>eskp115</v>
          </cell>
          <cell r="C49" t="str">
            <v>lens Kepler Silver S3</v>
          </cell>
          <cell r="D49" t="str">
            <v>8719322891143</v>
          </cell>
          <cell r="E49">
            <v>20.239999999999998</v>
          </cell>
          <cell r="F49" t="str">
            <v>€ 48,95</v>
          </cell>
        </row>
        <row r="50">
          <cell r="B50" t="str">
            <v>eskp116</v>
          </cell>
          <cell r="C50" t="str">
            <v>lens Kepler revo Gold S3</v>
          </cell>
          <cell r="D50" t="str">
            <v>8719322891150</v>
          </cell>
          <cell r="E50">
            <v>20.239999999999998</v>
          </cell>
          <cell r="F50" t="str">
            <v>€ 48,95</v>
          </cell>
        </row>
        <row r="51">
          <cell r="B51" t="str">
            <v>eskp117</v>
          </cell>
          <cell r="C51" t="str">
            <v>lens Kepler revo Blue S2</v>
          </cell>
          <cell r="D51" t="str">
            <v>8719322891167</v>
          </cell>
          <cell r="E51">
            <v>20.239999999999998</v>
          </cell>
          <cell r="F51" t="str">
            <v>€ 48,95</v>
          </cell>
        </row>
        <row r="52">
          <cell r="B52" t="str">
            <v>eskp118</v>
          </cell>
          <cell r="C52" t="str">
            <v>lens Kepler Black edition S3</v>
          </cell>
          <cell r="D52" t="str">
            <v>8719322891174</v>
          </cell>
          <cell r="E52">
            <v>20.239999999999998</v>
          </cell>
          <cell r="F52" t="str">
            <v>€ 48,95</v>
          </cell>
        </row>
        <row r="53">
          <cell r="B53" t="str">
            <v>eskp119</v>
          </cell>
          <cell r="C53" t="str">
            <v>lens Kepler Yellow S1</v>
          </cell>
          <cell r="D53" t="str">
            <v>8719322891181</v>
          </cell>
          <cell r="E53">
            <v>14.38</v>
          </cell>
          <cell r="F53" t="str">
            <v>€ 33,95</v>
          </cell>
        </row>
        <row r="54">
          <cell r="B54" t="str">
            <v>eskp120</v>
          </cell>
          <cell r="C54" t="str">
            <v>lens Kepler Transparent S0</v>
          </cell>
          <cell r="D54" t="str">
            <v>8719322891198</v>
          </cell>
          <cell r="E54">
            <v>14.38</v>
          </cell>
          <cell r="F54" t="str">
            <v>€ 33,95</v>
          </cell>
        </row>
        <row r="55">
          <cell r="B55" t="str">
            <v>eskp121</v>
          </cell>
          <cell r="C55" t="str">
            <v>lens Kepler revo Red S2</v>
          </cell>
          <cell r="D55" t="str">
            <v>8719322892287</v>
          </cell>
          <cell r="E55">
            <v>20</v>
          </cell>
          <cell r="F55" t="str">
            <v>€ 48,95</v>
          </cell>
        </row>
        <row r="56">
          <cell r="B56" t="str">
            <v>eskp127</v>
          </cell>
          <cell r="C56" t="str">
            <v>lens Photochromatic revo Blue</v>
          </cell>
          <cell r="D56" t="str">
            <v>8719322894175</v>
          </cell>
          <cell r="E56">
            <v>29.2</v>
          </cell>
          <cell r="F56" t="str">
            <v>€ 68,95</v>
          </cell>
        </row>
        <row r="57">
          <cell r="B57" t="str">
            <v>ESKP128</v>
          </cell>
          <cell r="C57" t="str">
            <v>Lens Kepler Revo Silver Pink S3</v>
          </cell>
          <cell r="D57" t="str">
            <v>8719322897084</v>
          </cell>
          <cell r="E57">
            <v>23.4</v>
          </cell>
          <cell r="F57" t="str">
            <v>€ 54,95</v>
          </cell>
        </row>
        <row r="58">
          <cell r="B58" t="str">
            <v>eskpi125</v>
          </cell>
          <cell r="C58" t="str">
            <v>ecran supp / extra-lens Kepler IMD Tech pink revo blue</v>
          </cell>
          <cell r="D58" t="str">
            <v>8719322894151</v>
          </cell>
          <cell r="E58">
            <v>31.98</v>
          </cell>
          <cell r="F58" t="str">
            <v>€ 79,95</v>
          </cell>
        </row>
        <row r="59">
          <cell r="B59" t="str">
            <v>eskpi126</v>
          </cell>
          <cell r="C59" t="str">
            <v>ecran supp / extra-lens Kepler IMD Tech orange revo blue</v>
          </cell>
          <cell r="D59" t="str">
            <v>8719322894168</v>
          </cell>
          <cell r="E59">
            <v>31.98</v>
          </cell>
          <cell r="F59" t="str">
            <v>€ 79,95</v>
          </cell>
        </row>
        <row r="60">
          <cell r="B60" t="str">
            <v>ESKPJ160</v>
          </cell>
          <cell r="C60" t="str">
            <v>lens Kepler Small Silver S3</v>
          </cell>
          <cell r="D60" t="str">
            <v>8719322894212</v>
          </cell>
          <cell r="E60">
            <v>17.48</v>
          </cell>
          <cell r="F60" t="str">
            <v>€ 34,95</v>
          </cell>
        </row>
        <row r="61">
          <cell r="B61" t="str">
            <v>ESKPJ161</v>
          </cell>
          <cell r="C61" t="str">
            <v>lens Kepler Small revo Red S3</v>
          </cell>
          <cell r="D61" t="str">
            <v>8719322894229</v>
          </cell>
          <cell r="E61">
            <v>17.48</v>
          </cell>
          <cell r="F61" t="str">
            <v>€ 34,95</v>
          </cell>
        </row>
        <row r="62">
          <cell r="B62" t="str">
            <v>ESKPJ162</v>
          </cell>
          <cell r="C62" t="str">
            <v>lens Kepler Small revo Blue S2</v>
          </cell>
          <cell r="D62" t="str">
            <v>8719322894236</v>
          </cell>
          <cell r="E62">
            <v>17.48</v>
          </cell>
          <cell r="F62" t="str">
            <v>€ 34,95</v>
          </cell>
        </row>
        <row r="63">
          <cell r="B63" t="str">
            <v>ESKPJ163</v>
          </cell>
          <cell r="C63" t="str">
            <v>lens Kepler Small Black edition S3</v>
          </cell>
          <cell r="D63" t="str">
            <v>8719322894243</v>
          </cell>
          <cell r="E63">
            <v>17.48</v>
          </cell>
          <cell r="F63" t="str">
            <v>€ 34,95</v>
          </cell>
        </row>
        <row r="64">
          <cell r="B64" t="str">
            <v>ESKPJ164</v>
          </cell>
          <cell r="C64" t="str">
            <v>lens Kepler Small Yellow S1</v>
          </cell>
          <cell r="D64" t="str">
            <v>8719322894250</v>
          </cell>
          <cell r="E64">
            <v>17.48</v>
          </cell>
          <cell r="F64" t="str">
            <v>€ 34,95</v>
          </cell>
        </row>
        <row r="65">
          <cell r="B65" t="str">
            <v>Eskpj188</v>
          </cell>
          <cell r="C65" t="str">
            <v>Lens Kepler Small Photochromatic S1/S3</v>
          </cell>
          <cell r="D65" t="str">
            <v>8719322897169</v>
          </cell>
          <cell r="E65">
            <v>29.25</v>
          </cell>
          <cell r="F65" t="str">
            <v>€ 69,95</v>
          </cell>
        </row>
        <row r="66">
          <cell r="B66" t="str">
            <v>ESKPQ123</v>
          </cell>
          <cell r="C66" t="str">
            <v>lens Kepler QVIEW revo Blue</v>
          </cell>
          <cell r="D66" t="str">
            <v>8719322893765</v>
          </cell>
          <cell r="E66">
            <v>29.98</v>
          </cell>
          <cell r="F66" t="str">
            <v>€ 59,95</v>
          </cell>
        </row>
        <row r="67">
          <cell r="B67" t="str">
            <v>ESO147</v>
          </cell>
          <cell r="C67" t="str">
            <v>lens Oxia Silver S3</v>
          </cell>
          <cell r="D67" t="str">
            <v>8719322894373</v>
          </cell>
          <cell r="E67">
            <v>17.77</v>
          </cell>
          <cell r="F67" t="str">
            <v>€ 41,98</v>
          </cell>
        </row>
        <row r="68">
          <cell r="B68" t="str">
            <v>ESO148</v>
          </cell>
          <cell r="C68" t="str">
            <v>lens Oxia revo Gold S3</v>
          </cell>
          <cell r="D68" t="str">
            <v>8719322894380</v>
          </cell>
          <cell r="E68">
            <v>17.77</v>
          </cell>
          <cell r="F68" t="str">
            <v>€ 41,98</v>
          </cell>
        </row>
        <row r="69">
          <cell r="B69" t="str">
            <v>ESO149</v>
          </cell>
          <cell r="C69" t="str">
            <v>lens Oxia revo Blue S2</v>
          </cell>
          <cell r="D69" t="str">
            <v>8719322894397</v>
          </cell>
          <cell r="E69">
            <v>17.77</v>
          </cell>
          <cell r="F69" t="str">
            <v>€ 41,98</v>
          </cell>
        </row>
        <row r="70">
          <cell r="B70" t="str">
            <v>ESO150</v>
          </cell>
          <cell r="C70" t="str">
            <v>lens Oxia Black edition S3</v>
          </cell>
          <cell r="D70" t="str">
            <v>8719322894403</v>
          </cell>
          <cell r="E70">
            <v>17.77</v>
          </cell>
          <cell r="F70" t="str">
            <v>€ 41,98</v>
          </cell>
        </row>
        <row r="71">
          <cell r="B71" t="str">
            <v>ESO151</v>
          </cell>
          <cell r="C71" t="str">
            <v>lens Oxia Yellow S1</v>
          </cell>
          <cell r="D71" t="str">
            <v>8719322894410</v>
          </cell>
          <cell r="E71">
            <v>11.43</v>
          </cell>
          <cell r="F71" t="str">
            <v>€ 26,98</v>
          </cell>
        </row>
        <row r="72">
          <cell r="B72" t="str">
            <v>ESO152</v>
          </cell>
          <cell r="C72" t="str">
            <v>lens Oxia Transparent S0</v>
          </cell>
          <cell r="D72" t="str">
            <v>8719322894427</v>
          </cell>
          <cell r="E72">
            <v>11.43</v>
          </cell>
          <cell r="F72" t="str">
            <v>€ 26,98</v>
          </cell>
        </row>
        <row r="73">
          <cell r="B73" t="str">
            <v>ESO153</v>
          </cell>
          <cell r="C73" t="str">
            <v>lens Oxia revo Red S2</v>
          </cell>
          <cell r="D73" t="str">
            <v>8719322894434</v>
          </cell>
          <cell r="E73">
            <v>17.77</v>
          </cell>
          <cell r="F73" t="str">
            <v>€ 41,98</v>
          </cell>
        </row>
        <row r="74">
          <cell r="B74" t="str">
            <v>ESO154</v>
          </cell>
          <cell r="C74" t="str">
            <v>lens Oxia QVIEW PINK revo Blue S1</v>
          </cell>
          <cell r="D74" t="str">
            <v>8719322894441</v>
          </cell>
          <cell r="E74">
            <v>29.98</v>
          </cell>
          <cell r="F74" t="str">
            <v>€ 51,98</v>
          </cell>
        </row>
        <row r="75">
          <cell r="B75" t="str">
            <v>ESO155</v>
          </cell>
          <cell r="C75" t="str">
            <v>ecran supp / extra-lens OXIA IMD TECH pink revo blue</v>
          </cell>
          <cell r="D75" t="str">
            <v>8719322894458</v>
          </cell>
          <cell r="E75">
            <v>31.98</v>
          </cell>
          <cell r="F75" t="str">
            <v>€ 79,95</v>
          </cell>
        </row>
        <row r="76">
          <cell r="B76" t="str">
            <v>ESO156</v>
          </cell>
          <cell r="C76" t="str">
            <v>ecran supp / extra-lens OXIA IMD TECH orange revo blue</v>
          </cell>
          <cell r="D76" t="str">
            <v>8719322894465</v>
          </cell>
          <cell r="E76">
            <v>31.98</v>
          </cell>
          <cell r="F76" t="str">
            <v>€ 79,95</v>
          </cell>
        </row>
        <row r="77">
          <cell r="B77" t="str">
            <v>ESO157</v>
          </cell>
          <cell r="C77" t="str">
            <v>lens Oxia Qview Photochromatic revo Blue</v>
          </cell>
          <cell r="D77" t="str">
            <v>8719322894472</v>
          </cell>
          <cell r="E77">
            <v>29.2</v>
          </cell>
          <cell r="F77" t="str">
            <v>€ 68,95</v>
          </cell>
        </row>
        <row r="78">
          <cell r="B78" t="str">
            <v>ESO158</v>
          </cell>
          <cell r="C78" t="str">
            <v>Lens Oxia Revo Silver Pink S3</v>
          </cell>
          <cell r="D78" t="str">
            <v>8719322897107</v>
          </cell>
          <cell r="E78">
            <v>18.8</v>
          </cell>
          <cell r="F78" t="str">
            <v>€ 43,5</v>
          </cell>
        </row>
        <row r="79">
          <cell r="B79" t="str">
            <v>ESST165</v>
          </cell>
          <cell r="C79" t="str">
            <v>lens Styx Silver S3</v>
          </cell>
          <cell r="D79" t="str">
            <v>8719322895073</v>
          </cell>
          <cell r="E79">
            <v>20.239999999999998</v>
          </cell>
          <cell r="F79" t="str">
            <v>€ 48,95</v>
          </cell>
        </row>
        <row r="80">
          <cell r="B80" t="str">
            <v>ESST166</v>
          </cell>
          <cell r="C80" t="str">
            <v>lens Styx revo Gold S3</v>
          </cell>
          <cell r="D80" t="str">
            <v>8719322895080</v>
          </cell>
          <cell r="E80">
            <v>20.239999999999998</v>
          </cell>
          <cell r="F80" t="str">
            <v>€ 48,95</v>
          </cell>
        </row>
        <row r="81">
          <cell r="B81" t="str">
            <v>ESST167</v>
          </cell>
          <cell r="C81" t="str">
            <v>lens Styx revo Blue S2</v>
          </cell>
          <cell r="D81" t="str">
            <v>8719322895097</v>
          </cell>
          <cell r="E81">
            <v>20.239999999999998</v>
          </cell>
          <cell r="F81" t="str">
            <v>€ 48,95</v>
          </cell>
        </row>
        <row r="82">
          <cell r="B82" t="str">
            <v>ESST168</v>
          </cell>
          <cell r="C82" t="str">
            <v>lens Styx Black edition S3</v>
          </cell>
          <cell r="D82" t="str">
            <v>8719322895103</v>
          </cell>
          <cell r="E82">
            <v>20.239999999999998</v>
          </cell>
          <cell r="F82" t="str">
            <v>€ 48,95</v>
          </cell>
        </row>
        <row r="83">
          <cell r="B83" t="str">
            <v>ESST169</v>
          </cell>
          <cell r="C83" t="str">
            <v>lens Styx Yellow S1</v>
          </cell>
          <cell r="D83" t="str">
            <v>8719322895110</v>
          </cell>
          <cell r="E83">
            <v>14.38</v>
          </cell>
          <cell r="F83" t="str">
            <v>€ 33,95</v>
          </cell>
        </row>
        <row r="84">
          <cell r="B84" t="str">
            <v>ESST170</v>
          </cell>
          <cell r="C84" t="str">
            <v>lens Styx Transparent S0</v>
          </cell>
          <cell r="D84" t="str">
            <v>8719322895127</v>
          </cell>
          <cell r="E84">
            <v>14.38</v>
          </cell>
          <cell r="F84" t="str">
            <v>€ 33,95</v>
          </cell>
        </row>
        <row r="85">
          <cell r="B85" t="str">
            <v>ESST171</v>
          </cell>
          <cell r="C85" t="str">
            <v>lens Styx revo Red S2</v>
          </cell>
          <cell r="D85" t="str">
            <v>8719322895134</v>
          </cell>
          <cell r="E85">
            <v>20.239999999999998</v>
          </cell>
          <cell r="F85" t="str">
            <v>€ 48,95</v>
          </cell>
        </row>
        <row r="86">
          <cell r="B86" t="str">
            <v>ESST172</v>
          </cell>
          <cell r="C86" t="str">
            <v>lens Styx Qview Pink revo Blue S1</v>
          </cell>
          <cell r="D86" t="str">
            <v>8719322895141</v>
          </cell>
          <cell r="E86">
            <v>29.98</v>
          </cell>
          <cell r="F86" t="str">
            <v>€ 59,95</v>
          </cell>
        </row>
        <row r="87">
          <cell r="B87" t="str">
            <v>ESST175</v>
          </cell>
          <cell r="C87" t="str">
            <v>lens Styx Photochromatic revo Blue</v>
          </cell>
          <cell r="D87" t="str">
            <v>8719322895158</v>
          </cell>
          <cell r="E87">
            <v>29.2</v>
          </cell>
          <cell r="F87" t="str">
            <v>€ 68,95</v>
          </cell>
        </row>
        <row r="88">
          <cell r="B88" t="str">
            <v>ESST176</v>
          </cell>
          <cell r="C88" t="str">
            <v>Lens Styx Revo Silver Pink S3</v>
          </cell>
          <cell r="D88" t="str">
            <v>8719322897114</v>
          </cell>
          <cell r="E88">
            <v>23.4</v>
          </cell>
          <cell r="F88" t="str">
            <v>€ 54,95</v>
          </cell>
        </row>
        <row r="89">
          <cell r="B89" t="str">
            <v>esv127</v>
          </cell>
          <cell r="C89" t="str">
            <v>ecran supp / extra-lens vortex S3 silver</v>
          </cell>
          <cell r="D89" t="str">
            <v>8719322892294</v>
          </cell>
          <cell r="E89">
            <v>17.48</v>
          </cell>
          <cell r="F89" t="str">
            <v>€ 34,95</v>
          </cell>
        </row>
        <row r="90">
          <cell r="B90" t="str">
            <v>esv128</v>
          </cell>
          <cell r="C90" t="str">
            <v>ecran supp / extra-lens vortex S3 revo gold</v>
          </cell>
          <cell r="D90" t="str">
            <v>8719322892300</v>
          </cell>
          <cell r="E90">
            <v>19.98</v>
          </cell>
          <cell r="F90" t="str">
            <v>€ 39,95</v>
          </cell>
        </row>
        <row r="91">
          <cell r="B91" t="str">
            <v>esv129</v>
          </cell>
          <cell r="C91" t="str">
            <v>ecran supp / extra-lens vortex S2 revo blue</v>
          </cell>
          <cell r="D91" t="str">
            <v>8719322892317</v>
          </cell>
          <cell r="E91">
            <v>19.98</v>
          </cell>
          <cell r="F91" t="str">
            <v>€ 39,95</v>
          </cell>
        </row>
        <row r="92">
          <cell r="B92" t="str">
            <v>esv130</v>
          </cell>
          <cell r="C92" t="str">
            <v>ecran supp / extra-lens vortex S3 black edition</v>
          </cell>
          <cell r="D92" t="str">
            <v>8719322892324</v>
          </cell>
          <cell r="E92">
            <v>17.48</v>
          </cell>
          <cell r="F92" t="str">
            <v>€ 34,95</v>
          </cell>
        </row>
        <row r="93">
          <cell r="B93" t="str">
            <v>esv131</v>
          </cell>
          <cell r="C93" t="str">
            <v>ecran supp / extra-lens vortex S1 jaune / yellow</v>
          </cell>
          <cell r="D93" t="str">
            <v>8719322892331</v>
          </cell>
          <cell r="E93">
            <v>17.48</v>
          </cell>
          <cell r="F93" t="str">
            <v>€ 34,95</v>
          </cell>
        </row>
        <row r="94">
          <cell r="B94" t="str">
            <v>esv132</v>
          </cell>
          <cell r="C94" t="str">
            <v>ecran supp / extra-lens vortex S0 transparent</v>
          </cell>
          <cell r="D94" t="str">
            <v>8719322892348</v>
          </cell>
          <cell r="E94">
            <v>17.48</v>
          </cell>
          <cell r="F94" t="str">
            <v>€ 34,95</v>
          </cell>
        </row>
        <row r="95">
          <cell r="B95" t="str">
            <v>esv133</v>
          </cell>
          <cell r="C95" t="str">
            <v>ecran supp / extra-lens vortex S2 revo red</v>
          </cell>
          <cell r="D95" t="str">
            <v>8719322892355</v>
          </cell>
          <cell r="E95">
            <v>17.48</v>
          </cell>
          <cell r="F95" t="str">
            <v>€ 39,95</v>
          </cell>
        </row>
        <row r="96">
          <cell r="B96" t="str">
            <v>ESVC002</v>
          </cell>
          <cell r="C96" t="str">
            <v>CROSS LENS with roll Off system / transparent Lens S0</v>
          </cell>
          <cell r="D96" t="str">
            <v>8719322893680</v>
          </cell>
          <cell r="E96">
            <v>16.98</v>
          </cell>
          <cell r="F96" t="str">
            <v>€ 39,95</v>
          </cell>
        </row>
        <row r="97">
          <cell r="B97" t="str">
            <v>ESVI140</v>
          </cell>
          <cell r="C97" t="str">
            <v>lens VIRGO Silver S3</v>
          </cell>
          <cell r="D97" t="str">
            <v>8719322894267</v>
          </cell>
          <cell r="E97">
            <v>20.239999999999998</v>
          </cell>
          <cell r="F97" t="str">
            <v>€ 48,95</v>
          </cell>
        </row>
        <row r="98">
          <cell r="B98" t="str">
            <v>ESVI141</v>
          </cell>
          <cell r="C98" t="str">
            <v>lens VIRGO revo Gold S3</v>
          </cell>
          <cell r="D98" t="str">
            <v>8719322894274</v>
          </cell>
          <cell r="E98">
            <v>20.239999999999998</v>
          </cell>
          <cell r="F98" t="str">
            <v>€ 48,95</v>
          </cell>
        </row>
        <row r="99">
          <cell r="B99" t="str">
            <v>ESVI142</v>
          </cell>
          <cell r="C99" t="str">
            <v>lens VIRGO revo Blue S2</v>
          </cell>
          <cell r="D99" t="str">
            <v>8719322894281</v>
          </cell>
          <cell r="E99">
            <v>20.239999999999998</v>
          </cell>
          <cell r="F99" t="str">
            <v>€ 48,95</v>
          </cell>
        </row>
        <row r="100">
          <cell r="B100" t="str">
            <v>ESVI143</v>
          </cell>
          <cell r="C100" t="str">
            <v>lens VIRGO Black edition S3</v>
          </cell>
          <cell r="D100" t="str">
            <v>8719322894298</v>
          </cell>
          <cell r="E100">
            <v>20.239999999999998</v>
          </cell>
          <cell r="F100" t="str">
            <v>€ 48,95</v>
          </cell>
        </row>
        <row r="101">
          <cell r="B101" t="str">
            <v>ESVI144</v>
          </cell>
          <cell r="C101" t="str">
            <v>lens VIRGO Yellow S1</v>
          </cell>
          <cell r="D101" t="str">
            <v>8719322894304</v>
          </cell>
          <cell r="E101">
            <v>14.38</v>
          </cell>
          <cell r="F101" t="str">
            <v>€ 33,95</v>
          </cell>
        </row>
        <row r="102">
          <cell r="B102" t="str">
            <v>ESVI145</v>
          </cell>
          <cell r="C102" t="str">
            <v>lens VIRGO Clear S0</v>
          </cell>
          <cell r="D102" t="str">
            <v>8719322894311</v>
          </cell>
          <cell r="E102">
            <v>14.38</v>
          </cell>
          <cell r="F102" t="str">
            <v>€ 33,95</v>
          </cell>
        </row>
        <row r="103">
          <cell r="B103" t="str">
            <v>ESVI146</v>
          </cell>
          <cell r="C103" t="str">
            <v>lens VIRGO revo Red S2</v>
          </cell>
          <cell r="D103" t="str">
            <v>8719322894328</v>
          </cell>
          <cell r="E103">
            <v>20.239999999999998</v>
          </cell>
          <cell r="F103" t="str">
            <v>€ 48,95</v>
          </cell>
        </row>
        <row r="104">
          <cell r="B104" t="str">
            <v>ESVI147</v>
          </cell>
          <cell r="C104" t="str">
            <v>lens VIRGO QVIEW PINK revo Blue S1</v>
          </cell>
          <cell r="D104" t="str">
            <v>8719322894335</v>
          </cell>
          <cell r="E104">
            <v>29.98</v>
          </cell>
          <cell r="F104" t="str">
            <v>€ 59,95</v>
          </cell>
        </row>
        <row r="105">
          <cell r="B105" t="str">
            <v>ESVI148</v>
          </cell>
          <cell r="C105" t="str">
            <v>ecran supp / extra-lens VIRGO IMD TECH pink revo blue</v>
          </cell>
          <cell r="D105" t="str">
            <v>8719322894342</v>
          </cell>
          <cell r="E105">
            <v>31.98</v>
          </cell>
          <cell r="F105" t="str">
            <v>€ 79,95</v>
          </cell>
        </row>
        <row r="106">
          <cell r="B106" t="str">
            <v>ESVI149</v>
          </cell>
          <cell r="C106" t="str">
            <v>ecran supp / extra-lens VIRGO IMD TECH orange revo blue</v>
          </cell>
          <cell r="D106" t="str">
            <v>8719322894359</v>
          </cell>
          <cell r="E106">
            <v>31.98</v>
          </cell>
          <cell r="F106" t="str">
            <v>€ 79,95</v>
          </cell>
        </row>
        <row r="107">
          <cell r="B107" t="str">
            <v>ESVI150</v>
          </cell>
          <cell r="C107" t="str">
            <v>lens VIRGO PHOTOCHROMATIC revo Blue</v>
          </cell>
          <cell r="D107" t="str">
            <v>8719322894366</v>
          </cell>
          <cell r="E107">
            <v>29.2</v>
          </cell>
          <cell r="F107" t="str">
            <v>€ 68,95</v>
          </cell>
        </row>
        <row r="108">
          <cell r="B108" t="str">
            <v>ESVI151</v>
          </cell>
          <cell r="C108" t="str">
            <v>Lens Virgo Revo Silver Pink S3</v>
          </cell>
          <cell r="D108" t="str">
            <v>8719322897091</v>
          </cell>
          <cell r="E108">
            <v>23.4</v>
          </cell>
          <cell r="F108" t="str">
            <v>€ 54,95</v>
          </cell>
        </row>
        <row r="109">
          <cell r="B109" t="str">
            <v>KPJ001</v>
          </cell>
          <cell r="C109" t="str">
            <v>Kepler Small Matt Black / Silver lens / Black strap</v>
          </cell>
          <cell r="D109" t="str">
            <v>8719322893925</v>
          </cell>
          <cell r="E109">
            <v>42.35</v>
          </cell>
          <cell r="F109" t="str">
            <v>€ 99,95</v>
          </cell>
        </row>
        <row r="110">
          <cell r="B110" t="str">
            <v>KPJ002</v>
          </cell>
          <cell r="C110" t="str">
            <v>Kepler Small Matt Black / revo Red Lens / Black strap</v>
          </cell>
          <cell r="D110" t="str">
            <v>8719322893932</v>
          </cell>
          <cell r="E110">
            <v>42.35</v>
          </cell>
          <cell r="F110" t="str">
            <v>€ 99,95</v>
          </cell>
        </row>
        <row r="111">
          <cell r="B111" t="str">
            <v>KPJ003</v>
          </cell>
          <cell r="C111" t="str">
            <v>Kepler Small Matt Black / revo Blue Lens / Black strap</v>
          </cell>
          <cell r="D111" t="str">
            <v>8719322893949</v>
          </cell>
          <cell r="E111">
            <v>42.35</v>
          </cell>
          <cell r="F111" t="str">
            <v>€ 99,95</v>
          </cell>
        </row>
        <row r="112">
          <cell r="B112" t="str">
            <v>KPJ004</v>
          </cell>
          <cell r="C112" t="str">
            <v>Kepler Small Matt Black / Black edition Lens / Black strap</v>
          </cell>
          <cell r="D112" t="str">
            <v>8719322893956</v>
          </cell>
          <cell r="E112">
            <v>42.35</v>
          </cell>
          <cell r="F112" t="str">
            <v>€ 99,95</v>
          </cell>
        </row>
        <row r="113">
          <cell r="B113" t="str">
            <v>KPJ005</v>
          </cell>
          <cell r="C113" t="str">
            <v>Kepler Small Matt White / Silver lens / White strap</v>
          </cell>
          <cell r="D113" t="str">
            <v>8719322893963</v>
          </cell>
          <cell r="E113">
            <v>42.35</v>
          </cell>
          <cell r="F113" t="str">
            <v>€ 99,95</v>
          </cell>
        </row>
        <row r="114">
          <cell r="B114" t="str">
            <v>KPJ006</v>
          </cell>
          <cell r="C114" t="str">
            <v>Kepler Small Matt White / revo Red Lens / White strap</v>
          </cell>
          <cell r="D114" t="str">
            <v>8719322893970</v>
          </cell>
          <cell r="E114">
            <v>42.35</v>
          </cell>
          <cell r="F114" t="str">
            <v>€ 99,95</v>
          </cell>
        </row>
        <row r="115">
          <cell r="B115" t="str">
            <v>KPJ007</v>
          </cell>
          <cell r="C115" t="str">
            <v>Kepler Small Matt White / revo Blue lens / White strap</v>
          </cell>
          <cell r="D115" t="str">
            <v>8719322893987</v>
          </cell>
          <cell r="E115">
            <v>42.35</v>
          </cell>
          <cell r="F115" t="str">
            <v>€ 99,95</v>
          </cell>
        </row>
        <row r="116">
          <cell r="B116" t="str">
            <v>KPJ008</v>
          </cell>
          <cell r="C116" t="str">
            <v>Kepler Small Matt White / Black edition Lens / White strap</v>
          </cell>
          <cell r="D116" t="str">
            <v>8719322893994</v>
          </cell>
          <cell r="E116">
            <v>42.35</v>
          </cell>
          <cell r="F116" t="str">
            <v>€ 99,95</v>
          </cell>
        </row>
        <row r="117">
          <cell r="B117" t="str">
            <v>KPJ009</v>
          </cell>
          <cell r="C117" t="str">
            <v>Kepler Small / Matt Black / Photochromatic Lens S1/S3 / Black strap</v>
          </cell>
          <cell r="D117" t="str">
            <v>8719322897138</v>
          </cell>
          <cell r="E117">
            <v>47.8</v>
          </cell>
          <cell r="F117" t="str">
            <v>€ 109,95</v>
          </cell>
        </row>
        <row r="118">
          <cell r="B118" t="str">
            <v>KPJ010</v>
          </cell>
          <cell r="C118" t="str">
            <v>Kepler Small / Matt White / Photochromatic Lens S1/S3</v>
          </cell>
          <cell r="D118" t="str">
            <v>8719322897145</v>
          </cell>
          <cell r="E118">
            <v>47.8</v>
          </cell>
          <cell r="F118" t="str">
            <v>€ 109,95</v>
          </cell>
        </row>
        <row r="119">
          <cell r="B119" t="str">
            <v>KRJ107</v>
          </cell>
          <cell r="C119" t="str">
            <v>krypton Small Matt Black / revo Red Lens / Black strap</v>
          </cell>
          <cell r="D119" t="str">
            <v>8719322893314</v>
          </cell>
          <cell r="E119">
            <v>29.64</v>
          </cell>
          <cell r="F119" t="str">
            <v>€ 69,95</v>
          </cell>
        </row>
        <row r="120">
          <cell r="B120" t="str">
            <v>KRJ109</v>
          </cell>
          <cell r="C120" t="str">
            <v>Krypton Small Matt Black / revo Blue Lens / Black strap</v>
          </cell>
          <cell r="D120" t="str">
            <v>8719322893321</v>
          </cell>
          <cell r="E120">
            <v>29.64</v>
          </cell>
          <cell r="F120" t="str">
            <v>€ 69,95</v>
          </cell>
        </row>
        <row r="121">
          <cell r="B121" t="str">
            <v>KRJ113</v>
          </cell>
          <cell r="C121" t="str">
            <v>Krypton Small Matt White / revo Red Lens / Black strap</v>
          </cell>
          <cell r="D121" t="str">
            <v>8719322893338</v>
          </cell>
          <cell r="E121">
            <v>29.64</v>
          </cell>
          <cell r="F121" t="str">
            <v>€ 69,95</v>
          </cell>
        </row>
        <row r="122">
          <cell r="B122" t="str">
            <v>KRJ115</v>
          </cell>
          <cell r="C122" t="str">
            <v>Krypton Small Matt White / revo Blue Lens / Black strap</v>
          </cell>
          <cell r="D122" t="str">
            <v>8719322893345</v>
          </cell>
          <cell r="E122">
            <v>29.64</v>
          </cell>
          <cell r="F122" t="str">
            <v>€ 69,95</v>
          </cell>
        </row>
        <row r="123">
          <cell r="B123" t="str">
            <v>MAL001</v>
          </cell>
          <cell r="C123" t="str">
            <v>Alpha / Matt Black / ecran Sliver</v>
          </cell>
          <cell r="D123" t="str">
            <v>8719322893703</v>
          </cell>
          <cell r="E123">
            <v>46.98</v>
          </cell>
          <cell r="F123" t="str">
            <v>€ 129,95</v>
          </cell>
        </row>
        <row r="124">
          <cell r="B124" t="str">
            <v>MAL002</v>
          </cell>
          <cell r="C124" t="str">
            <v>Alpha / Matt Black / ecran revo Red</v>
          </cell>
          <cell r="D124" t="str">
            <v>8719322893710</v>
          </cell>
          <cell r="E124">
            <v>46.98</v>
          </cell>
          <cell r="F124" t="str">
            <v>€ 129,95</v>
          </cell>
        </row>
        <row r="125">
          <cell r="B125" t="str">
            <v>MAL003</v>
          </cell>
          <cell r="C125" t="str">
            <v>Alpha / Matt Black / ecran revo Gold</v>
          </cell>
          <cell r="D125" t="str">
            <v>8719322893727</v>
          </cell>
          <cell r="E125">
            <v>46.98</v>
          </cell>
          <cell r="F125" t="str">
            <v>€ 129,95</v>
          </cell>
        </row>
        <row r="126">
          <cell r="B126" t="str">
            <v>MAL004</v>
          </cell>
          <cell r="C126" t="str">
            <v>Alpha / Matt Black / ecran revo Blue</v>
          </cell>
          <cell r="D126" t="str">
            <v>8719322893734</v>
          </cell>
          <cell r="E126">
            <v>46.98</v>
          </cell>
          <cell r="F126" t="str">
            <v>€ 129,95</v>
          </cell>
        </row>
        <row r="127">
          <cell r="B127" t="str">
            <v>MAL005</v>
          </cell>
          <cell r="C127" t="str">
            <v>Alpha / Matt Black / ecran Black edition</v>
          </cell>
          <cell r="D127" t="str">
            <v>8719322893741</v>
          </cell>
          <cell r="E127">
            <v>46.98</v>
          </cell>
          <cell r="F127" t="str">
            <v>€ 129,95</v>
          </cell>
        </row>
        <row r="128">
          <cell r="B128" t="str">
            <v>MAV001</v>
          </cell>
          <cell r="C128" t="str">
            <v>Virgo Matt Black / Silver Lens / extra lens incl. S1</v>
          </cell>
          <cell r="D128" t="str">
            <v>8719322894731</v>
          </cell>
          <cell r="E128">
            <v>48.7</v>
          </cell>
          <cell r="F128" t="str">
            <v>€ 124,95</v>
          </cell>
        </row>
        <row r="129">
          <cell r="B129" t="str">
            <v>MAV002</v>
          </cell>
          <cell r="C129" t="str">
            <v>Virgo Matt Black / revo Red Lens / extra lens incl. S1</v>
          </cell>
          <cell r="D129" t="str">
            <v>8719322894748</v>
          </cell>
          <cell r="E129">
            <v>48.7</v>
          </cell>
          <cell r="F129" t="str">
            <v>€ 124,95</v>
          </cell>
        </row>
        <row r="130">
          <cell r="B130" t="str">
            <v>MAV003</v>
          </cell>
          <cell r="C130" t="str">
            <v>Virgo Matt Black / revo Gold Lens / extra lens incl. S1</v>
          </cell>
          <cell r="D130" t="str">
            <v>8719322894755</v>
          </cell>
          <cell r="E130">
            <v>48.7</v>
          </cell>
          <cell r="F130" t="str">
            <v>€ 124,95</v>
          </cell>
        </row>
        <row r="131">
          <cell r="B131" t="str">
            <v>MAV004</v>
          </cell>
          <cell r="C131" t="str">
            <v>Virgo Matt Black / revo Blue Lens / extra lens incl. S1</v>
          </cell>
          <cell r="D131" t="str">
            <v>8719322894762</v>
          </cell>
          <cell r="E131">
            <v>48.7</v>
          </cell>
          <cell r="F131" t="str">
            <v>€ 124,95</v>
          </cell>
        </row>
        <row r="132">
          <cell r="B132" t="str">
            <v>MAV005</v>
          </cell>
          <cell r="C132" t="str">
            <v>Virgo Matt Black ecran black edition</v>
          </cell>
          <cell r="D132" t="str">
            <v>8719322894779</v>
          </cell>
          <cell r="E132">
            <v>46.98</v>
          </cell>
          <cell r="F132" t="str">
            <v>€ 124,95</v>
          </cell>
        </row>
        <row r="133">
          <cell r="B133" t="str">
            <v>MAV006</v>
          </cell>
          <cell r="C133" t="str">
            <v>Virgo Matt Black ecranQview pink</v>
          </cell>
          <cell r="D133" t="str">
            <v>8719322894786</v>
          </cell>
          <cell r="E133">
            <v>38.979999999999997</v>
          </cell>
          <cell r="F133" t="str">
            <v>€ 124,95</v>
          </cell>
        </row>
        <row r="134">
          <cell r="B134" t="str">
            <v>MAV007</v>
          </cell>
          <cell r="C134" t="str">
            <v>Virgo Matt Black ecran IMD TECH PINK</v>
          </cell>
          <cell r="D134" t="str">
            <v>8719322894793</v>
          </cell>
          <cell r="E134">
            <v>46.98</v>
          </cell>
          <cell r="F134" t="str">
            <v>€ 124,95</v>
          </cell>
        </row>
        <row r="135">
          <cell r="B135" t="str">
            <v>MAV008</v>
          </cell>
          <cell r="C135" t="str">
            <v>Virgo Matt White / Silver Lens / extra lens incl. S1</v>
          </cell>
          <cell r="D135" t="str">
            <v>8719322894816</v>
          </cell>
          <cell r="E135">
            <v>48.7</v>
          </cell>
          <cell r="F135" t="str">
            <v>€ 124,95</v>
          </cell>
        </row>
        <row r="136">
          <cell r="B136" t="str">
            <v>MAV008A</v>
          </cell>
          <cell r="C136" t="str">
            <v>Virgo Matt Black ecran IMD TECH ORANGE</v>
          </cell>
          <cell r="D136" t="str">
            <v>8719322894809</v>
          </cell>
          <cell r="E136">
            <v>46.98</v>
          </cell>
          <cell r="F136" t="str">
            <v>€ 124,95</v>
          </cell>
        </row>
        <row r="137">
          <cell r="B137" t="str">
            <v>MAV009</v>
          </cell>
          <cell r="C137" t="str">
            <v>Virgo Matt White / revo Red Lens / extra lens incl. S1</v>
          </cell>
          <cell r="D137" t="str">
            <v>8719322894823</v>
          </cell>
          <cell r="E137">
            <v>48.7</v>
          </cell>
          <cell r="F137" t="str">
            <v>€ 124,95</v>
          </cell>
        </row>
        <row r="138">
          <cell r="B138" t="str">
            <v>MAV010</v>
          </cell>
          <cell r="C138" t="str">
            <v>Virgo Matt White / revo Gold Lens / extra lens incl. S1</v>
          </cell>
          <cell r="D138" t="str">
            <v>8719322894830</v>
          </cell>
          <cell r="E138">
            <v>48.7</v>
          </cell>
          <cell r="F138" t="str">
            <v>€ 124,95</v>
          </cell>
        </row>
        <row r="139">
          <cell r="B139" t="str">
            <v>MAV011</v>
          </cell>
          <cell r="C139" t="str">
            <v>Virgo Matt White / revo blue Lens / extra lens incl. S1</v>
          </cell>
          <cell r="D139" t="str">
            <v>8719322894847</v>
          </cell>
          <cell r="E139">
            <v>48.7</v>
          </cell>
          <cell r="F139" t="str">
            <v>€ 124,95</v>
          </cell>
        </row>
        <row r="140">
          <cell r="B140" t="str">
            <v>MAV012</v>
          </cell>
          <cell r="C140" t="str">
            <v>Virgo Matt White ecran black edition</v>
          </cell>
          <cell r="D140" t="str">
            <v>8719322894854</v>
          </cell>
          <cell r="E140">
            <v>46.98</v>
          </cell>
          <cell r="F140" t="str">
            <v>€ 124,95</v>
          </cell>
        </row>
        <row r="141">
          <cell r="B141" t="str">
            <v>MAV013</v>
          </cell>
          <cell r="C141" t="str">
            <v>Virgo MattWhite ecran Qview pink</v>
          </cell>
          <cell r="D141" t="str">
            <v>8719322894861</v>
          </cell>
          <cell r="E141">
            <v>38.979999999999997</v>
          </cell>
          <cell r="F141" t="str">
            <v>€ 124,95</v>
          </cell>
        </row>
        <row r="142">
          <cell r="B142" t="str">
            <v>MAV014</v>
          </cell>
          <cell r="C142" t="str">
            <v>Virgo Matt Whitk ecran IMD TECH PINK</v>
          </cell>
          <cell r="D142" t="str">
            <v>8719322894878</v>
          </cell>
          <cell r="E142">
            <v>46.98</v>
          </cell>
          <cell r="F142" t="str">
            <v>€ 124,95</v>
          </cell>
        </row>
        <row r="143">
          <cell r="B143" t="str">
            <v>MAV015</v>
          </cell>
          <cell r="C143" t="str">
            <v>Virgo Matt White  ecran IMD TECH ORANGE</v>
          </cell>
          <cell r="D143" t="str">
            <v>8719322894885</v>
          </cell>
          <cell r="E143">
            <v>46.98</v>
          </cell>
          <cell r="F143" t="str">
            <v>€ 124,95</v>
          </cell>
        </row>
        <row r="144">
          <cell r="B144" t="str">
            <v>MB010</v>
          </cell>
          <cell r="C144" t="str">
            <v>baxter noir / black / zwart S3 silver</v>
          </cell>
          <cell r="D144" t="str">
            <v>8719322890009</v>
          </cell>
          <cell r="E144">
            <v>22.98</v>
          </cell>
          <cell r="F144" t="str">
            <v>€ 69,95</v>
          </cell>
        </row>
        <row r="145">
          <cell r="B145" t="str">
            <v>MB011</v>
          </cell>
          <cell r="C145" t="str">
            <v>baxter noir / black / zwart S3 silver + ecran supp</v>
          </cell>
          <cell r="D145" t="str">
            <v>8719322890016</v>
          </cell>
          <cell r="E145">
            <v>30.98</v>
          </cell>
          <cell r="F145" t="str">
            <v>€ 89,95</v>
          </cell>
        </row>
        <row r="146">
          <cell r="B146" t="str">
            <v>MB012</v>
          </cell>
          <cell r="C146" t="str">
            <v>baxter noir / black / zwart S2 revo red</v>
          </cell>
          <cell r="D146" t="str">
            <v>8719322890023</v>
          </cell>
          <cell r="E146">
            <v>22.98</v>
          </cell>
          <cell r="F146" t="str">
            <v>€ 69,95</v>
          </cell>
        </row>
        <row r="147">
          <cell r="B147" t="str">
            <v>MB013</v>
          </cell>
          <cell r="C147" t="str">
            <v>baxter noir / black / zwart S2 revo red + ecran supp</v>
          </cell>
          <cell r="D147" t="str">
            <v>8719322890030</v>
          </cell>
          <cell r="E147">
            <v>30.98</v>
          </cell>
          <cell r="F147" t="str">
            <v>€ 89,95</v>
          </cell>
        </row>
        <row r="148">
          <cell r="B148" t="str">
            <v>MB014</v>
          </cell>
          <cell r="C148" t="str">
            <v>baxter noir / black / zwart S2 revo blue</v>
          </cell>
          <cell r="D148" t="str">
            <v>8719322890047</v>
          </cell>
          <cell r="E148">
            <v>22.98</v>
          </cell>
          <cell r="F148" t="str">
            <v>€ 69,95</v>
          </cell>
        </row>
        <row r="149">
          <cell r="B149" t="str">
            <v>MB015</v>
          </cell>
          <cell r="C149" t="str">
            <v>baxter noir / black / zwart S2 revo blue + ecran supp</v>
          </cell>
          <cell r="D149" t="str">
            <v>8719322890054</v>
          </cell>
          <cell r="E149">
            <v>30.98</v>
          </cell>
          <cell r="F149" t="str">
            <v>€ 89,96</v>
          </cell>
        </row>
        <row r="150">
          <cell r="B150" t="str">
            <v>MB016</v>
          </cell>
          <cell r="C150" t="str">
            <v>baxter noir / black / zwart S3 black edition</v>
          </cell>
          <cell r="D150" t="str">
            <v>8719322890061</v>
          </cell>
          <cell r="E150">
            <v>22.98</v>
          </cell>
          <cell r="F150" t="str">
            <v>€ 69,95</v>
          </cell>
        </row>
        <row r="151">
          <cell r="B151" t="str">
            <v>MB017</v>
          </cell>
          <cell r="C151" t="str">
            <v>baxter noir / black / zwart S3 black edition + ecran supp</v>
          </cell>
          <cell r="D151" t="str">
            <v>8719322890078</v>
          </cell>
          <cell r="E151">
            <v>30.98</v>
          </cell>
          <cell r="F151" t="str">
            <v>€ 89,95</v>
          </cell>
        </row>
        <row r="152">
          <cell r="B152" t="str">
            <v>MClA001</v>
          </cell>
          <cell r="C152" t="str">
            <v>Laniakea Cross Goggle 2 Full transparent lens incl. Frame Re</v>
          </cell>
          <cell r="D152" t="str">
            <v>8719322896049</v>
          </cell>
          <cell r="E152">
            <v>32.630000000000003</v>
          </cell>
          <cell r="F152" t="str">
            <v>€ 79,95</v>
          </cell>
        </row>
        <row r="153">
          <cell r="B153" t="str">
            <v>MClA002</v>
          </cell>
          <cell r="C153" t="str">
            <v>Laniakea Cross Goggle 2 Full transparent lens incl. Frame Bl</v>
          </cell>
          <cell r="D153" t="str">
            <v>8719322896056</v>
          </cell>
          <cell r="E153">
            <v>32.630000000000003</v>
          </cell>
          <cell r="F153" t="str">
            <v>€ 79,95</v>
          </cell>
        </row>
        <row r="154">
          <cell r="B154" t="str">
            <v>MClA003</v>
          </cell>
          <cell r="C154" t="str">
            <v>Laniakea Cross Goggle 2 Full transparent lens incl. Frame  G</v>
          </cell>
          <cell r="D154" t="str">
            <v>8719322896063</v>
          </cell>
          <cell r="E154">
            <v>32.630000000000003</v>
          </cell>
          <cell r="F154" t="str">
            <v>€ 79,95</v>
          </cell>
        </row>
        <row r="155">
          <cell r="B155" t="str">
            <v>MClA004</v>
          </cell>
          <cell r="C155" t="str">
            <v>Laniakea Cross Goggle 2 Full transparent lens incl. Frame  B</v>
          </cell>
          <cell r="D155" t="str">
            <v>8719322896070</v>
          </cell>
          <cell r="E155">
            <v>32.630000000000003</v>
          </cell>
          <cell r="F155" t="str">
            <v>€ 79,95</v>
          </cell>
        </row>
        <row r="156">
          <cell r="B156" t="str">
            <v>MEX001</v>
          </cell>
          <cell r="C156" t="str">
            <v>Xpr Matt Black / Silver Lens / extra lens incl. S1</v>
          </cell>
          <cell r="D156" t="str">
            <v>8719322895400</v>
          </cell>
          <cell r="E156">
            <v>48.7</v>
          </cell>
          <cell r="F156" t="str">
            <v>€ 124,95</v>
          </cell>
        </row>
        <row r="157">
          <cell r="B157" t="str">
            <v>MEX002</v>
          </cell>
          <cell r="C157" t="str">
            <v>Xpr Matt Black / revo Red Lens / extra lens incl. S1</v>
          </cell>
          <cell r="D157" t="str">
            <v>8719322895417</v>
          </cell>
          <cell r="E157">
            <v>48.7</v>
          </cell>
          <cell r="F157" t="str">
            <v>€ 124,95</v>
          </cell>
        </row>
        <row r="158">
          <cell r="B158" t="str">
            <v>MEX003</v>
          </cell>
          <cell r="C158" t="str">
            <v>Xpr Matt black / revo Gold Lens / extra lens incl. S1</v>
          </cell>
          <cell r="D158" t="str">
            <v>8719322895424</v>
          </cell>
          <cell r="E158">
            <v>48.7</v>
          </cell>
          <cell r="F158" t="str">
            <v>€ 124,95</v>
          </cell>
        </row>
        <row r="159">
          <cell r="B159" t="str">
            <v>MEX004</v>
          </cell>
          <cell r="C159" t="str">
            <v>Xpr Matt black / revo Blue Lens / extra lens incl. S1</v>
          </cell>
          <cell r="D159" t="str">
            <v>8719322895431</v>
          </cell>
          <cell r="E159">
            <v>48.7</v>
          </cell>
          <cell r="F159" t="str">
            <v>€ 124,95</v>
          </cell>
        </row>
        <row r="160">
          <cell r="B160" t="str">
            <v>MEX005</v>
          </cell>
          <cell r="C160" t="str">
            <v>Xpr matt black ecran revo Gold / ecran S1 inclus by Zeiss</v>
          </cell>
          <cell r="D160" t="str">
            <v>8719322895448</v>
          </cell>
          <cell r="E160">
            <v>63.95</v>
          </cell>
          <cell r="F160" t="str">
            <v>€ 124,95</v>
          </cell>
        </row>
        <row r="161">
          <cell r="B161" t="str">
            <v>MEX006</v>
          </cell>
          <cell r="C161" t="str">
            <v>Xpr matt black ecran revo Blue / ecran S1 inclus by Zeiss</v>
          </cell>
          <cell r="D161" t="str">
            <v>8719322895455</v>
          </cell>
          <cell r="E161">
            <v>63.95</v>
          </cell>
          <cell r="F161" t="str">
            <v>€ 124,95</v>
          </cell>
        </row>
        <row r="162">
          <cell r="B162" t="str">
            <v>MEX007</v>
          </cell>
          <cell r="C162" t="str">
            <v>Xpr Matt white / Silver Lens / extra lens incl. S1</v>
          </cell>
          <cell r="D162" t="str">
            <v>8719322895462</v>
          </cell>
          <cell r="E162">
            <v>48.7</v>
          </cell>
          <cell r="F162" t="str">
            <v>€ 124,95</v>
          </cell>
        </row>
        <row r="163">
          <cell r="B163" t="str">
            <v>MEX008</v>
          </cell>
          <cell r="C163" t="str">
            <v>Xpr Matt white / revo Red Lens / extra lens incl. S1</v>
          </cell>
          <cell r="D163" t="str">
            <v>8719322895479</v>
          </cell>
          <cell r="E163">
            <v>48.7</v>
          </cell>
          <cell r="F163" t="str">
            <v>€ 124,95</v>
          </cell>
        </row>
        <row r="164">
          <cell r="B164" t="str">
            <v>MEX009</v>
          </cell>
          <cell r="C164" t="str">
            <v>Xpr Matt white /revo Gold /extra lens incl. S1</v>
          </cell>
          <cell r="D164" t="str">
            <v>8719322895486</v>
          </cell>
          <cell r="E164">
            <v>48.7</v>
          </cell>
          <cell r="F164" t="str">
            <v>€ 124,95</v>
          </cell>
        </row>
        <row r="165">
          <cell r="B165" t="str">
            <v>MEX010</v>
          </cell>
          <cell r="C165" t="str">
            <v>Xpr Matt white / revo Blue lens / extra lens incl. S1</v>
          </cell>
          <cell r="D165" t="str">
            <v>8719322895493</v>
          </cell>
          <cell r="E165">
            <v>48.7</v>
          </cell>
          <cell r="F165" t="str">
            <v>€ 124,95</v>
          </cell>
        </row>
        <row r="166">
          <cell r="B166" t="str">
            <v>MEX011</v>
          </cell>
          <cell r="C166" t="str">
            <v>Xpr matt  white ecran revo Gold / ecran S1 inclus by Zeiss</v>
          </cell>
          <cell r="D166" t="str">
            <v>8719322895509</v>
          </cell>
          <cell r="E166">
            <v>63.95</v>
          </cell>
          <cell r="F166" t="str">
            <v>€ 124,95</v>
          </cell>
        </row>
        <row r="167">
          <cell r="B167" t="str">
            <v>MEX012</v>
          </cell>
          <cell r="C167" t="str">
            <v>Xpr matt  white ecran revo Blue / ecran S1 inclus by Zeiss</v>
          </cell>
          <cell r="D167" t="str">
            <v>8719322895516</v>
          </cell>
          <cell r="E167">
            <v>63.95</v>
          </cell>
          <cell r="F167" t="str">
            <v>€ 124,95</v>
          </cell>
        </row>
        <row r="168">
          <cell r="B168" t="str">
            <v>MEX013</v>
          </cell>
          <cell r="C168" t="str">
            <v>Xpr Matt Blue / Silver Lens / extra lens incl. S1</v>
          </cell>
          <cell r="D168" t="str">
            <v>8719322895523</v>
          </cell>
          <cell r="E168">
            <v>48.7</v>
          </cell>
          <cell r="F168" t="str">
            <v>€ 124,95</v>
          </cell>
        </row>
        <row r="169">
          <cell r="B169" t="str">
            <v>MEX014</v>
          </cell>
          <cell r="C169" t="str">
            <v>Xpr Matt Blue / revo Red / ecran S1 inclus</v>
          </cell>
          <cell r="D169" t="str">
            <v>8719322895530</v>
          </cell>
          <cell r="E169">
            <v>48.7</v>
          </cell>
          <cell r="F169" t="str">
            <v>€ 124,95</v>
          </cell>
        </row>
        <row r="170">
          <cell r="B170" t="str">
            <v>MEX015</v>
          </cell>
          <cell r="C170" t="str">
            <v>Xpr Matt Blue / revo Gold / ecran S1 inclus</v>
          </cell>
          <cell r="D170" t="str">
            <v>8719322895547</v>
          </cell>
          <cell r="E170">
            <v>48.7</v>
          </cell>
          <cell r="F170" t="str">
            <v>€ 124,95</v>
          </cell>
        </row>
        <row r="171">
          <cell r="B171" t="str">
            <v>MEX016</v>
          </cell>
          <cell r="C171" t="str">
            <v>Xpr Matt Blue / revo Blue / ecran S1 inclus</v>
          </cell>
          <cell r="D171" t="str">
            <v>8719322895554</v>
          </cell>
          <cell r="E171">
            <v>48.7</v>
          </cell>
          <cell r="F171" t="str">
            <v>€ 124,95</v>
          </cell>
        </row>
        <row r="172">
          <cell r="B172" t="str">
            <v>MEX017</v>
          </cell>
          <cell r="C172" t="str">
            <v>Xpr matt  blue ecran revo Gold / ecran S1 inclus by Zeiss</v>
          </cell>
          <cell r="D172" t="str">
            <v>8719322895561</v>
          </cell>
          <cell r="E172">
            <v>63.95</v>
          </cell>
          <cell r="F172" t="str">
            <v>€ 124,95</v>
          </cell>
        </row>
        <row r="173">
          <cell r="B173" t="str">
            <v>MEX018</v>
          </cell>
          <cell r="C173" t="str">
            <v>Xpr matt  blue  ecran revo Blue / ecran S1 inclus by Zeiss</v>
          </cell>
          <cell r="D173" t="str">
            <v>8719322895578</v>
          </cell>
          <cell r="E173">
            <v>63.95</v>
          </cell>
          <cell r="F173" t="str">
            <v>€ 124,95</v>
          </cell>
        </row>
        <row r="174">
          <cell r="B174" t="str">
            <v>MEX019</v>
          </cell>
          <cell r="C174" t="str">
            <v>Xpr matt green ecran Silver / ecran S1 inclus</v>
          </cell>
          <cell r="D174" t="str">
            <v>8719322895585</v>
          </cell>
          <cell r="E174">
            <v>46.98</v>
          </cell>
          <cell r="F174" t="str">
            <v>€ 124,95</v>
          </cell>
        </row>
        <row r="175">
          <cell r="B175" t="str">
            <v>MEX020</v>
          </cell>
          <cell r="C175" t="str">
            <v>Xpr matt green ecran revo Red / ecran S1 inclus</v>
          </cell>
          <cell r="D175" t="str">
            <v>8719322895592</v>
          </cell>
          <cell r="E175">
            <v>46.98</v>
          </cell>
          <cell r="F175" t="str">
            <v>€ 124,95</v>
          </cell>
        </row>
        <row r="176">
          <cell r="B176" t="str">
            <v>MEX021</v>
          </cell>
          <cell r="C176" t="str">
            <v>Xpr matt  green ecran revo gold / ecran S1 inclus</v>
          </cell>
          <cell r="D176" t="str">
            <v>8719322895608</v>
          </cell>
          <cell r="E176">
            <v>46.98</v>
          </cell>
          <cell r="F176" t="str">
            <v>€ 124,95</v>
          </cell>
        </row>
        <row r="177">
          <cell r="B177" t="str">
            <v>MEX022</v>
          </cell>
          <cell r="C177" t="str">
            <v>Xpr matt  green ecran revo Blue / ecran S1 inclus</v>
          </cell>
          <cell r="D177" t="str">
            <v>8719322895615</v>
          </cell>
          <cell r="E177">
            <v>46.98</v>
          </cell>
          <cell r="F177" t="str">
            <v>€ 124,95</v>
          </cell>
        </row>
        <row r="178">
          <cell r="B178" t="str">
            <v>MEX023</v>
          </cell>
          <cell r="C178" t="str">
            <v>Xpr matt  green ecran revo Gold / ecran S1 inclus by Zeiss</v>
          </cell>
          <cell r="D178" t="str">
            <v>8719322895622</v>
          </cell>
          <cell r="E178">
            <v>63.95</v>
          </cell>
          <cell r="F178" t="str">
            <v>€ 124,95</v>
          </cell>
        </row>
        <row r="179">
          <cell r="B179" t="str">
            <v>MEX024</v>
          </cell>
          <cell r="C179" t="str">
            <v>Xpr matt  green  ecran revo Blue / ecran S1 inclus by Zeiss</v>
          </cell>
          <cell r="D179" t="str">
            <v>8719322895639</v>
          </cell>
          <cell r="E179">
            <v>63.95</v>
          </cell>
          <cell r="F179" t="str">
            <v>€ 124,95</v>
          </cell>
        </row>
        <row r="180">
          <cell r="B180" t="str">
            <v>MEX025</v>
          </cell>
          <cell r="C180" t="str">
            <v>XPR Matt Army Green/ Silver Lens / extra lens incl. S1</v>
          </cell>
          <cell r="D180" t="str">
            <v>8719322896179</v>
          </cell>
          <cell r="E180">
            <v>48.7</v>
          </cell>
          <cell r="F180" t="str">
            <v>€ 124,95</v>
          </cell>
        </row>
        <row r="181">
          <cell r="B181" t="str">
            <v>MEX026</v>
          </cell>
          <cell r="C181" t="str">
            <v>XPR Matt Army Green/ revo Red Lens / extra lens incl. S1</v>
          </cell>
          <cell r="D181" t="str">
            <v>8719322896186</v>
          </cell>
          <cell r="E181">
            <v>48.7</v>
          </cell>
          <cell r="F181" t="str">
            <v>€ 124,95</v>
          </cell>
        </row>
        <row r="182">
          <cell r="B182" t="str">
            <v>MEX027</v>
          </cell>
          <cell r="C182" t="str">
            <v>XPR Matt Army Green/ revo Gold Lens / extra lens incl. S1</v>
          </cell>
          <cell r="D182" t="str">
            <v>8719322896193</v>
          </cell>
          <cell r="E182">
            <v>48.7</v>
          </cell>
          <cell r="F182" t="str">
            <v>€ 124,95</v>
          </cell>
        </row>
        <row r="183">
          <cell r="B183" t="str">
            <v>MEX028</v>
          </cell>
          <cell r="C183" t="str">
            <v>XPR Matt Army Green/ revo Blue Lens / extra lens incl. S1</v>
          </cell>
          <cell r="D183" t="str">
            <v>8719322896209</v>
          </cell>
          <cell r="E183">
            <v>48.7</v>
          </cell>
          <cell r="F183" t="str">
            <v>€ 124,95</v>
          </cell>
        </row>
        <row r="184">
          <cell r="B184" t="str">
            <v>MEX029</v>
          </cell>
          <cell r="C184" t="str">
            <v>Xpr Storm / Silver Lens S3 / Extra Lens Incl. S1</v>
          </cell>
          <cell r="D184" t="str">
            <v>8719322896964</v>
          </cell>
          <cell r="E184">
            <v>54.32</v>
          </cell>
          <cell r="F184" t="str">
            <v>€ 124,95</v>
          </cell>
        </row>
        <row r="185">
          <cell r="B185" t="str">
            <v>MEX030</v>
          </cell>
          <cell r="C185" t="str">
            <v>Xpr Storm / Revo Red Lens S2 / Extra Lens Incl. S1</v>
          </cell>
          <cell r="D185" t="str">
            <v>8719322896971</v>
          </cell>
          <cell r="E185">
            <v>54.32</v>
          </cell>
          <cell r="F185" t="str">
            <v>€ 124,95</v>
          </cell>
        </row>
        <row r="186">
          <cell r="B186" t="str">
            <v>MEX031</v>
          </cell>
          <cell r="C186" t="str">
            <v>Xpr Storm / Revo Gold Lens S3 / Extra Lens Incl. S1</v>
          </cell>
          <cell r="D186" t="str">
            <v>8719322896988</v>
          </cell>
          <cell r="E186">
            <v>54.32</v>
          </cell>
          <cell r="F186" t="str">
            <v>€ 124,95</v>
          </cell>
        </row>
        <row r="187">
          <cell r="B187" t="str">
            <v>MEX032</v>
          </cell>
          <cell r="C187" t="str">
            <v>Xpr Storm / Revo Blue Lens S2 / Extra Lens Incl. S1</v>
          </cell>
          <cell r="D187" t="str">
            <v>8719322896995</v>
          </cell>
          <cell r="E187">
            <v>54.32</v>
          </cell>
          <cell r="F187" t="str">
            <v>€ 124,95</v>
          </cell>
        </row>
        <row r="188">
          <cell r="B188" t="str">
            <v>MK063</v>
          </cell>
          <cell r="C188" t="str">
            <v>Krypton Matt Black / Silver Lens / extra lens incl. S1</v>
          </cell>
          <cell r="D188" t="str">
            <v>8719322890450</v>
          </cell>
          <cell r="E188">
            <v>31.75</v>
          </cell>
          <cell r="F188" t="str">
            <v>€ 74,95</v>
          </cell>
        </row>
        <row r="189">
          <cell r="B189" t="str">
            <v>MK065</v>
          </cell>
          <cell r="C189" t="str">
            <v>Krypton Matt Black / revo Gold Lens / extra lens incl. S1</v>
          </cell>
          <cell r="D189" t="str">
            <v>8719322890474</v>
          </cell>
          <cell r="E189">
            <v>31.75</v>
          </cell>
          <cell r="F189" t="str">
            <v>€ 74,95</v>
          </cell>
        </row>
        <row r="190">
          <cell r="B190" t="str">
            <v>MK067</v>
          </cell>
          <cell r="C190" t="str">
            <v>krypton Matt Black / revo Blue Lens / extra lens incl. S1</v>
          </cell>
          <cell r="D190" t="str">
            <v>8719322890498</v>
          </cell>
          <cell r="E190">
            <v>31.75</v>
          </cell>
          <cell r="F190" t="str">
            <v>€ 74,95</v>
          </cell>
        </row>
        <row r="191">
          <cell r="B191" t="str">
            <v>MK069</v>
          </cell>
          <cell r="C191" t="str">
            <v>Krypton Matt Black / Black edition Lens / + lens incl. S1</v>
          </cell>
          <cell r="D191" t="str">
            <v>8719322890511</v>
          </cell>
          <cell r="E191">
            <v>31.75</v>
          </cell>
          <cell r="F191" t="str">
            <v>€ 89,95</v>
          </cell>
        </row>
        <row r="192">
          <cell r="B192" t="str">
            <v>MK071</v>
          </cell>
          <cell r="C192" t="str">
            <v>Krypton Matt White / Silver Lens / extra lens incl. S1</v>
          </cell>
          <cell r="D192" t="str">
            <v>8719322890535</v>
          </cell>
          <cell r="E192">
            <v>31.75</v>
          </cell>
          <cell r="F192" t="str">
            <v>€ 74,95</v>
          </cell>
        </row>
        <row r="193">
          <cell r="B193" t="str">
            <v>MK073</v>
          </cell>
          <cell r="C193" t="str">
            <v>Krypton Matt White / revo Gold Lens / extra lens incl. S1</v>
          </cell>
          <cell r="D193" t="str">
            <v>8719322890559</v>
          </cell>
          <cell r="E193">
            <v>31.75</v>
          </cell>
          <cell r="F193" t="str">
            <v>€ 74,95</v>
          </cell>
        </row>
        <row r="194">
          <cell r="B194" t="str">
            <v>MK075</v>
          </cell>
          <cell r="C194" t="str">
            <v>Krypton Matt White / revo Blue Lens / extra lens incl. S1</v>
          </cell>
          <cell r="D194" t="str">
            <v>8719322890573</v>
          </cell>
          <cell r="E194">
            <v>31.75</v>
          </cell>
          <cell r="F194" t="str">
            <v>€ 74,95</v>
          </cell>
        </row>
        <row r="195">
          <cell r="B195" t="str">
            <v>MK077</v>
          </cell>
          <cell r="C195" t="str">
            <v>Krypton Matt White / Black edition Lens / + lens incl. S1</v>
          </cell>
          <cell r="D195" t="str">
            <v>8719322890597</v>
          </cell>
          <cell r="E195">
            <v>31.75</v>
          </cell>
          <cell r="F195" t="str">
            <v>€ 89,95</v>
          </cell>
        </row>
        <row r="196">
          <cell r="B196" t="str">
            <v>MK095</v>
          </cell>
          <cell r="C196" t="str">
            <v>krypton mint / mint/ mint S3 silver</v>
          </cell>
          <cell r="D196" t="str">
            <v>8719322893352</v>
          </cell>
          <cell r="E196">
            <v>30.98</v>
          </cell>
          <cell r="F196" t="str">
            <v>€ 89,95</v>
          </cell>
        </row>
        <row r="197">
          <cell r="B197" t="str">
            <v>MK097</v>
          </cell>
          <cell r="C197" t="str">
            <v>krypton mint / mint/ mint S3 revo gold</v>
          </cell>
          <cell r="D197" t="str">
            <v>8719322893369</v>
          </cell>
          <cell r="E197">
            <v>30.98</v>
          </cell>
          <cell r="F197" t="str">
            <v>€ 89,95</v>
          </cell>
        </row>
        <row r="198">
          <cell r="B198" t="str">
            <v>MK099</v>
          </cell>
          <cell r="C198" t="str">
            <v>krypton mint / mint/ mint S2 revo blue</v>
          </cell>
          <cell r="D198" t="str">
            <v>8719322893376</v>
          </cell>
          <cell r="E198">
            <v>30.98</v>
          </cell>
          <cell r="F198" t="str">
            <v>€ 89,95</v>
          </cell>
        </row>
        <row r="199">
          <cell r="B199" t="str">
            <v>MK101</v>
          </cell>
          <cell r="C199" t="str">
            <v>krypton mint / mint/ mint S3 black edition</v>
          </cell>
          <cell r="D199" t="str">
            <v>8719322893383</v>
          </cell>
          <cell r="E199">
            <v>30.98</v>
          </cell>
          <cell r="F199" t="str">
            <v>€ 89,95</v>
          </cell>
        </row>
        <row r="200">
          <cell r="B200" t="str">
            <v>MK103</v>
          </cell>
          <cell r="C200" t="str">
            <v>krypton Red / rouge/ rood ecran Silver</v>
          </cell>
          <cell r="D200" t="str">
            <v>8719322891600</v>
          </cell>
          <cell r="E200">
            <v>30.98</v>
          </cell>
          <cell r="F200" t="str">
            <v>€ 89,95</v>
          </cell>
        </row>
        <row r="201">
          <cell r="B201" t="str">
            <v>MK105</v>
          </cell>
          <cell r="C201" t="str">
            <v>krypton Red / rouge / rood  ecran revo Gold</v>
          </cell>
          <cell r="D201" t="str">
            <v>8719322891617</v>
          </cell>
          <cell r="E201">
            <v>30.98</v>
          </cell>
          <cell r="F201" t="str">
            <v>€ 89,95</v>
          </cell>
        </row>
        <row r="202">
          <cell r="B202" t="str">
            <v>MK107</v>
          </cell>
          <cell r="C202" t="str">
            <v>krypton Red / rouge / rood ecran revo Blue</v>
          </cell>
          <cell r="D202" t="str">
            <v>8719322891624</v>
          </cell>
          <cell r="E202">
            <v>30.98</v>
          </cell>
          <cell r="F202" t="str">
            <v>€ 89,95</v>
          </cell>
        </row>
        <row r="203">
          <cell r="B203" t="str">
            <v>MK109</v>
          </cell>
          <cell r="C203" t="str">
            <v>krypton Red / rouge / rood ecran Black edition</v>
          </cell>
          <cell r="D203" t="str">
            <v>8719322891631</v>
          </cell>
          <cell r="E203">
            <v>30.98</v>
          </cell>
          <cell r="F203" t="str">
            <v>€ 89,95</v>
          </cell>
        </row>
        <row r="204">
          <cell r="B204" t="str">
            <v>MKP104</v>
          </cell>
          <cell r="C204" t="str">
            <v>Kepler Matt white / Silver Lens / extra lens incl. S1</v>
          </cell>
          <cell r="D204" t="str">
            <v>8719322891648</v>
          </cell>
          <cell r="E204">
            <v>48.7</v>
          </cell>
          <cell r="F204" t="str">
            <v>€ 124,95</v>
          </cell>
        </row>
        <row r="205">
          <cell r="B205" t="str">
            <v>MKP105</v>
          </cell>
          <cell r="C205" t="str">
            <v>Kepler Matt white / revo Red Lens / extra lens incl. S1</v>
          </cell>
          <cell r="D205" t="str">
            <v>8719322891655</v>
          </cell>
          <cell r="E205">
            <v>48.7</v>
          </cell>
          <cell r="F205" t="str">
            <v>€ 124,95</v>
          </cell>
        </row>
        <row r="206">
          <cell r="B206" t="str">
            <v>MKP106</v>
          </cell>
          <cell r="C206" t="str">
            <v>Kepler Matt white /revo Gold /extra lens incl. S1</v>
          </cell>
          <cell r="D206" t="str">
            <v>8719322891662</v>
          </cell>
          <cell r="E206">
            <v>48.7</v>
          </cell>
          <cell r="F206" t="str">
            <v>€ 124,95</v>
          </cell>
        </row>
        <row r="207">
          <cell r="B207" t="str">
            <v>MKP107</v>
          </cell>
          <cell r="C207" t="str">
            <v>Kepler Matt white / revo Blue lens / extra lens incl. S1</v>
          </cell>
          <cell r="D207" t="str">
            <v>8719322891679</v>
          </cell>
          <cell r="E207">
            <v>48.7</v>
          </cell>
          <cell r="F207" t="str">
            <v>€ 124,95</v>
          </cell>
        </row>
        <row r="208">
          <cell r="B208" t="str">
            <v>MKP108</v>
          </cell>
          <cell r="C208" t="str">
            <v>Kepler blanc matt / white matt S3 black edition</v>
          </cell>
          <cell r="D208" t="str">
            <v>8719322891686</v>
          </cell>
          <cell r="E208">
            <v>46.98</v>
          </cell>
          <cell r="F208" t="str">
            <v>€ 124,95</v>
          </cell>
        </row>
        <row r="209">
          <cell r="B209" t="str">
            <v>MKP109</v>
          </cell>
          <cell r="C209" t="str">
            <v>Kepler Matt Black / Silver Lens / extra lens incl. S1</v>
          </cell>
          <cell r="D209" t="str">
            <v>8719322891693</v>
          </cell>
          <cell r="E209">
            <v>48.7</v>
          </cell>
          <cell r="F209" t="str">
            <v>€ 124,95</v>
          </cell>
        </row>
        <row r="210">
          <cell r="B210" t="str">
            <v>MKP110</v>
          </cell>
          <cell r="C210" t="str">
            <v>Kepler Matt Black / revo Red Lens / extra lens incl. S1</v>
          </cell>
          <cell r="D210" t="str">
            <v>8719322891709</v>
          </cell>
          <cell r="E210">
            <v>48.7</v>
          </cell>
          <cell r="F210" t="str">
            <v>€ 124,95</v>
          </cell>
        </row>
        <row r="211">
          <cell r="B211" t="str">
            <v>MKP111</v>
          </cell>
          <cell r="C211" t="str">
            <v>Kepler Matt black / revo Gold Lens / extra lens incl. S1</v>
          </cell>
          <cell r="D211" t="str">
            <v>8719322891716</v>
          </cell>
          <cell r="E211">
            <v>48.7</v>
          </cell>
          <cell r="F211" t="str">
            <v>€ 124,95</v>
          </cell>
        </row>
        <row r="212">
          <cell r="B212" t="str">
            <v>MKP112</v>
          </cell>
          <cell r="C212" t="str">
            <v>Kepler Matt black / revo Blue Lens / extra lens incl. S1</v>
          </cell>
          <cell r="D212" t="str">
            <v>8719322891723</v>
          </cell>
          <cell r="E212">
            <v>48.7</v>
          </cell>
          <cell r="F212" t="str">
            <v>€ 124,95</v>
          </cell>
        </row>
        <row r="213">
          <cell r="B213" t="str">
            <v>MKP113</v>
          </cell>
          <cell r="C213" t="str">
            <v>Kepler noir matt / black matt S3 black edition</v>
          </cell>
          <cell r="D213" t="str">
            <v>8719322891730</v>
          </cell>
          <cell r="E213">
            <v>46.98</v>
          </cell>
          <cell r="F213" t="str">
            <v>€ 124,95</v>
          </cell>
        </row>
        <row r="214">
          <cell r="B214" t="str">
            <v>MKP114</v>
          </cell>
          <cell r="C214" t="str">
            <v>Kepler Matt Mustard / Silver Lens / extra lens incl. S1</v>
          </cell>
          <cell r="D214" t="str">
            <v>8719322894007</v>
          </cell>
          <cell r="E214">
            <v>48.7</v>
          </cell>
          <cell r="F214" t="str">
            <v>€ 124,95</v>
          </cell>
        </row>
        <row r="215">
          <cell r="B215" t="str">
            <v>MKP115</v>
          </cell>
          <cell r="C215" t="str">
            <v>Kepler Matt Mustard / revo Red Lens / extra lens incl. S1</v>
          </cell>
          <cell r="D215" t="str">
            <v>8719322894014</v>
          </cell>
          <cell r="E215">
            <v>48.7</v>
          </cell>
          <cell r="F215" t="str">
            <v>€ 124,95</v>
          </cell>
        </row>
        <row r="216">
          <cell r="B216" t="str">
            <v>MKP116</v>
          </cell>
          <cell r="C216" t="str">
            <v>Kepler Matt Mustard / revo Gold /extra lens incl. S1</v>
          </cell>
          <cell r="D216" t="str">
            <v>8719322894021</v>
          </cell>
          <cell r="E216">
            <v>48.7</v>
          </cell>
          <cell r="F216" t="str">
            <v>€ 124,95</v>
          </cell>
        </row>
        <row r="217">
          <cell r="B217" t="str">
            <v>MKP117</v>
          </cell>
          <cell r="C217" t="str">
            <v>Kepler Matt Mustard / revo Blue Lens / extra lens incl. S1</v>
          </cell>
          <cell r="D217" t="str">
            <v>8719322894038</v>
          </cell>
          <cell r="E217">
            <v>48.7</v>
          </cell>
          <cell r="F217" t="str">
            <v>€ 124,95</v>
          </cell>
        </row>
        <row r="218">
          <cell r="B218" t="str">
            <v>MKP118</v>
          </cell>
          <cell r="C218" t="str">
            <v>Kepler Matt Mustard / ecran black edition</v>
          </cell>
          <cell r="D218" t="str">
            <v>8719322894045</v>
          </cell>
          <cell r="E218">
            <v>46.98</v>
          </cell>
          <cell r="F218" t="str">
            <v>€ 124,95</v>
          </cell>
        </row>
        <row r="219">
          <cell r="B219" t="str">
            <v>MKP119</v>
          </cell>
          <cell r="C219" t="str">
            <v>Kepler Matt Bleu / Silver Lens / extra lens incl. S1</v>
          </cell>
          <cell r="D219" t="str">
            <v>8719322894052</v>
          </cell>
          <cell r="E219">
            <v>48.7</v>
          </cell>
          <cell r="F219" t="str">
            <v>€ 124,95</v>
          </cell>
        </row>
        <row r="220">
          <cell r="B220" t="str">
            <v>MKP120</v>
          </cell>
          <cell r="C220" t="str">
            <v>Kepler Matt Bleu / revo Red Lens / extra lens incl. S1</v>
          </cell>
          <cell r="D220" t="str">
            <v>8719322894069</v>
          </cell>
          <cell r="E220">
            <v>48.7</v>
          </cell>
          <cell r="F220" t="str">
            <v>€ 124,95</v>
          </cell>
        </row>
        <row r="221">
          <cell r="B221" t="str">
            <v>MKP121</v>
          </cell>
          <cell r="C221" t="str">
            <v>Kepler Matt Bleu / revo Gold Lens / extra lens incl. S1</v>
          </cell>
          <cell r="D221" t="str">
            <v>8719322894076</v>
          </cell>
          <cell r="E221">
            <v>48.7</v>
          </cell>
          <cell r="F221" t="str">
            <v>€ 124,95</v>
          </cell>
        </row>
        <row r="222">
          <cell r="B222" t="str">
            <v>MKP122</v>
          </cell>
          <cell r="C222" t="str">
            <v>Kepler Matt Bleu / revo Blue lens / extra lens incl. S1</v>
          </cell>
          <cell r="D222" t="str">
            <v>8719322894083</v>
          </cell>
          <cell r="E222">
            <v>48.7</v>
          </cell>
          <cell r="F222" t="str">
            <v>€ 124,95</v>
          </cell>
        </row>
        <row r="223">
          <cell r="B223" t="str">
            <v>MKP123</v>
          </cell>
          <cell r="C223" t="str">
            <v>Kepler Matt Bleu / ecran black edition</v>
          </cell>
          <cell r="D223" t="str">
            <v>8719322894090</v>
          </cell>
          <cell r="E223">
            <v>46.98</v>
          </cell>
          <cell r="F223" t="str">
            <v>€ 124,95</v>
          </cell>
        </row>
        <row r="224">
          <cell r="B224" t="str">
            <v>MKP124</v>
          </cell>
          <cell r="C224" t="str">
            <v>Kepler MATT BLACK + Qview Lens pink</v>
          </cell>
          <cell r="D224" t="str">
            <v>8719322893437</v>
          </cell>
          <cell r="E224">
            <v>38.979999999999997</v>
          </cell>
          <cell r="F224" t="str">
            <v>€ 124,95</v>
          </cell>
        </row>
        <row r="225">
          <cell r="B225" t="str">
            <v>MKP125</v>
          </cell>
          <cell r="C225" t="str">
            <v>Kepler  shinny white + Qview Lens</v>
          </cell>
          <cell r="D225" t="str">
            <v>8719322893444</v>
          </cell>
          <cell r="E225">
            <v>38.979999999999997</v>
          </cell>
          <cell r="F225" t="str">
            <v>€ 124,95</v>
          </cell>
        </row>
        <row r="226">
          <cell r="B226" t="str">
            <v>MKP127</v>
          </cell>
          <cell r="C226" t="str">
            <v>Kepler / Matt Red / Silver Lens S3 / Extra Lens Incl. S1</v>
          </cell>
          <cell r="D226" t="str">
            <v>8719322897046</v>
          </cell>
          <cell r="E226">
            <v>54.32</v>
          </cell>
          <cell r="F226" t="str">
            <v>€ 124,95</v>
          </cell>
        </row>
        <row r="227">
          <cell r="B227" t="str">
            <v>MKP128</v>
          </cell>
          <cell r="C227" t="str">
            <v>Kepler / Matt Red / Revo Red Lens S2 / Extra Lens Incl. S1</v>
          </cell>
          <cell r="D227" t="str">
            <v>8719322897053</v>
          </cell>
          <cell r="E227">
            <v>54.32</v>
          </cell>
          <cell r="F227" t="str">
            <v>€ 124,95</v>
          </cell>
        </row>
        <row r="228">
          <cell r="B228" t="str">
            <v>MKP129</v>
          </cell>
          <cell r="C228" t="str">
            <v>Kepler / Matt Red / Revo Gold Lens S3 / Extra Lens Incl. S1</v>
          </cell>
          <cell r="D228" t="str">
            <v>8719322897060</v>
          </cell>
          <cell r="E228">
            <v>54.32</v>
          </cell>
          <cell r="F228" t="str">
            <v>€ 124,95</v>
          </cell>
        </row>
        <row r="229">
          <cell r="B229" t="str">
            <v>MKP130</v>
          </cell>
          <cell r="C229" t="str">
            <v>Kepler / Matt Red / Revo Blue Lens S2 / Extra Lens Incl. S1</v>
          </cell>
          <cell r="D229" t="str">
            <v>8719322897077</v>
          </cell>
          <cell r="E229">
            <v>54.32</v>
          </cell>
          <cell r="F229" t="str">
            <v>€ 124,95</v>
          </cell>
        </row>
        <row r="230">
          <cell r="B230" t="str">
            <v>MKP142</v>
          </cell>
          <cell r="C230" t="str">
            <v>Kepler MATT WHITE + IMD TECH LENS pink revo blue</v>
          </cell>
          <cell r="D230" t="str">
            <v>8719322894915</v>
          </cell>
          <cell r="E230">
            <v>46.98</v>
          </cell>
          <cell r="F230" t="str">
            <v>€ 124,95</v>
          </cell>
        </row>
        <row r="231">
          <cell r="B231" t="str">
            <v>MKP143</v>
          </cell>
          <cell r="C231" t="str">
            <v>Kepler MATT WHITE + IMD TECH LENS  orange revo blue</v>
          </cell>
          <cell r="D231" t="str">
            <v>8719322894922</v>
          </cell>
          <cell r="E231">
            <v>46.98</v>
          </cell>
          <cell r="F231" t="str">
            <v>€ 124,95</v>
          </cell>
        </row>
        <row r="232">
          <cell r="B232" t="str">
            <v>MKP144</v>
          </cell>
          <cell r="C232" t="str">
            <v>Kepler MATT BLACK + IMD TECH LENS pink revo blue</v>
          </cell>
          <cell r="D232" t="str">
            <v>8719322894939</v>
          </cell>
          <cell r="E232">
            <v>46.98</v>
          </cell>
          <cell r="F232" t="str">
            <v>€ 124,95</v>
          </cell>
        </row>
        <row r="233">
          <cell r="B233" t="str">
            <v>MKP145</v>
          </cell>
          <cell r="C233" t="str">
            <v>Kepler MATT BLACK + IMD TECH LENS orange revo blue</v>
          </cell>
          <cell r="D233" t="str">
            <v>8719322894946</v>
          </cell>
          <cell r="E233">
            <v>46.98</v>
          </cell>
          <cell r="F233" t="str">
            <v>€ 124,95</v>
          </cell>
        </row>
        <row r="234">
          <cell r="B234" t="str">
            <v>MKP146</v>
          </cell>
          <cell r="C234" t="str">
            <v>Kepler  MATT MUSTARD + IMD TECH LENS pink revo blue</v>
          </cell>
          <cell r="D234" t="str">
            <v>8719322894953</v>
          </cell>
          <cell r="E234">
            <v>46.98</v>
          </cell>
          <cell r="F234" t="str">
            <v>€ 124,95</v>
          </cell>
        </row>
        <row r="235">
          <cell r="B235" t="str">
            <v>MKP147</v>
          </cell>
          <cell r="C235" t="str">
            <v>Kepler  MATT MUSTARD + IMD TECH LENS orange revo blue</v>
          </cell>
          <cell r="D235" t="str">
            <v>8719322894960</v>
          </cell>
          <cell r="E235">
            <v>46.98</v>
          </cell>
          <cell r="F235" t="str">
            <v>€ 124,95</v>
          </cell>
        </row>
        <row r="236">
          <cell r="B236" t="str">
            <v>MKP148</v>
          </cell>
          <cell r="C236" t="str">
            <v>Kepler MATT BLUE + IMD TECH LENS pink revo blue</v>
          </cell>
          <cell r="D236" t="str">
            <v>8719322894977</v>
          </cell>
          <cell r="E236">
            <v>46.98</v>
          </cell>
          <cell r="F236" t="str">
            <v>€ 124,95</v>
          </cell>
        </row>
        <row r="237">
          <cell r="B237" t="str">
            <v>MKP149</v>
          </cell>
          <cell r="C237" t="str">
            <v>Kepler MATT BLUE + IMD TECH LENS orange revo blue</v>
          </cell>
          <cell r="D237" t="str">
            <v>8719322894984</v>
          </cell>
          <cell r="E237">
            <v>46.98</v>
          </cell>
          <cell r="F237" t="str">
            <v>€ 124,95</v>
          </cell>
        </row>
        <row r="238">
          <cell r="B238" t="str">
            <v>MKPP001</v>
          </cell>
          <cell r="C238" t="str">
            <v>Kepler WHITE + 2 Qview Lens pink / yellow</v>
          </cell>
          <cell r="D238" t="str">
            <v>8719322893482</v>
          </cell>
          <cell r="E238">
            <v>67.98</v>
          </cell>
          <cell r="F238" t="str">
            <v>€ 169,95</v>
          </cell>
        </row>
        <row r="239">
          <cell r="B239" t="str">
            <v>MKPP002</v>
          </cell>
          <cell r="C239" t="str">
            <v>Kepler MATT BLACK + 2 Qview Lens pink / yellow</v>
          </cell>
          <cell r="D239" t="str">
            <v>8719322893499</v>
          </cell>
          <cell r="E239">
            <v>67.98</v>
          </cell>
          <cell r="F239" t="str">
            <v>€ 169,95</v>
          </cell>
        </row>
        <row r="240">
          <cell r="B240" t="str">
            <v>MKPP003</v>
          </cell>
          <cell r="C240" t="str">
            <v>Kepler BLUE + 2 Qview Lens pink / yellow</v>
          </cell>
          <cell r="D240" t="str">
            <v>8719322893505</v>
          </cell>
          <cell r="E240">
            <v>67.98</v>
          </cell>
          <cell r="F240" t="str">
            <v>€ 169,95</v>
          </cell>
        </row>
        <row r="241">
          <cell r="B241" t="str">
            <v>MKPP004</v>
          </cell>
          <cell r="C241" t="str">
            <v>Kepler WHITE + 2 Qview Lens pink / yellow</v>
          </cell>
          <cell r="D241" t="str">
            <v>8719322893512</v>
          </cell>
          <cell r="E241">
            <v>67.98</v>
          </cell>
          <cell r="F241" t="str">
            <v>€ 169,95</v>
          </cell>
        </row>
        <row r="242">
          <cell r="B242" t="str">
            <v>MKPP005</v>
          </cell>
          <cell r="C242" t="str">
            <v>Kepler MATT BLACK + 2 Qview Lens pink / yellow</v>
          </cell>
          <cell r="D242" t="str">
            <v>8719322893529</v>
          </cell>
          <cell r="E242">
            <v>67.98</v>
          </cell>
          <cell r="F242" t="str">
            <v>€ 169,95</v>
          </cell>
        </row>
        <row r="243">
          <cell r="B243" t="str">
            <v>MKPP006</v>
          </cell>
          <cell r="C243" t="str">
            <v>Kepler BLUE + 2 Qview Lens pink / yellow</v>
          </cell>
          <cell r="D243" t="str">
            <v>8719322893536</v>
          </cell>
          <cell r="E243">
            <v>67.98</v>
          </cell>
          <cell r="F243" t="str">
            <v>€ 169,95</v>
          </cell>
        </row>
        <row r="244">
          <cell r="B244" t="str">
            <v>MOB001</v>
          </cell>
          <cell r="C244" t="str">
            <v>monture baxter noir</v>
          </cell>
          <cell r="D244" t="str">
            <v>8719322895646</v>
          </cell>
          <cell r="E244">
            <v>9.8000000000000007</v>
          </cell>
          <cell r="F244" t="str">
            <v>€ 23,95</v>
          </cell>
        </row>
        <row r="245">
          <cell r="B245" t="str">
            <v>MOEX023</v>
          </cell>
          <cell r="C245" t="str">
            <v>Frame only Xpr matt Black</v>
          </cell>
          <cell r="D245" t="str">
            <v>8719322895714</v>
          </cell>
          <cell r="E245">
            <v>13.54</v>
          </cell>
          <cell r="F245" t="str">
            <v>€ 31,95</v>
          </cell>
        </row>
        <row r="246">
          <cell r="B246" t="str">
            <v>MOEX024</v>
          </cell>
          <cell r="C246" t="str">
            <v>Frame only Xpr matt white</v>
          </cell>
          <cell r="D246" t="str">
            <v>8719322895721</v>
          </cell>
          <cell r="E246">
            <v>13.54</v>
          </cell>
          <cell r="F246" t="str">
            <v>€ 31,95</v>
          </cell>
        </row>
        <row r="247">
          <cell r="B247" t="str">
            <v>MOEX025</v>
          </cell>
          <cell r="C247" t="str">
            <v>Frame only Xpr matt Blue</v>
          </cell>
          <cell r="D247" t="str">
            <v>8719322895738</v>
          </cell>
          <cell r="E247">
            <v>13.54</v>
          </cell>
          <cell r="F247" t="str">
            <v>€ 31,95</v>
          </cell>
        </row>
        <row r="248">
          <cell r="B248" t="str">
            <v>MOEX026</v>
          </cell>
          <cell r="C248" t="str">
            <v>Frame only Xpr matt Green</v>
          </cell>
          <cell r="D248" t="str">
            <v>8719322895745</v>
          </cell>
          <cell r="E248">
            <v>13.54</v>
          </cell>
          <cell r="F248" t="str">
            <v>€ 31,95</v>
          </cell>
        </row>
        <row r="249">
          <cell r="B249" t="str">
            <v>MOEX028</v>
          </cell>
          <cell r="C249" t="str">
            <v>Frame only Xpr Army Green</v>
          </cell>
          <cell r="D249" t="str">
            <v>8719322896360</v>
          </cell>
          <cell r="E249">
            <v>13.54</v>
          </cell>
          <cell r="F249" t="str">
            <v>€ 31,95</v>
          </cell>
        </row>
        <row r="250">
          <cell r="B250" t="str">
            <v>MOEX029</v>
          </cell>
          <cell r="C250" t="str">
            <v>Frame Xpr Storm</v>
          </cell>
          <cell r="D250" t="str">
            <v>8719322896957</v>
          </cell>
          <cell r="E250">
            <v>14.54</v>
          </cell>
          <cell r="F250" t="str">
            <v>€ 31,95</v>
          </cell>
        </row>
        <row r="251">
          <cell r="B251" t="str">
            <v>MOKP006</v>
          </cell>
          <cell r="C251" t="str">
            <v>Frame only Kepler Black</v>
          </cell>
          <cell r="D251" t="str">
            <v>8719322894991</v>
          </cell>
          <cell r="E251">
            <v>13.54</v>
          </cell>
          <cell r="F251" t="str">
            <v>€ 31,95</v>
          </cell>
        </row>
        <row r="252">
          <cell r="B252" t="str">
            <v>MOKP007</v>
          </cell>
          <cell r="C252" t="str">
            <v>Frame only Kepler White</v>
          </cell>
          <cell r="D252" t="str">
            <v>8719322895004</v>
          </cell>
          <cell r="E252">
            <v>13.54</v>
          </cell>
          <cell r="F252" t="str">
            <v>€ 31,95</v>
          </cell>
        </row>
        <row r="253">
          <cell r="B253" t="str">
            <v>MOKP008</v>
          </cell>
          <cell r="C253" t="str">
            <v>Frame only Kepler Mustard</v>
          </cell>
          <cell r="D253" t="str">
            <v>8719322895011</v>
          </cell>
          <cell r="E253">
            <v>13.54</v>
          </cell>
          <cell r="F253" t="str">
            <v>€ 31,95</v>
          </cell>
        </row>
        <row r="254">
          <cell r="B254" t="str">
            <v>MOKP009</v>
          </cell>
          <cell r="C254" t="str">
            <v>Frame only Kepler Blue</v>
          </cell>
          <cell r="D254" t="str">
            <v>8719322895028</v>
          </cell>
          <cell r="E254">
            <v>13.54</v>
          </cell>
          <cell r="F254" t="str">
            <v>€ 31,95</v>
          </cell>
        </row>
        <row r="255">
          <cell r="B255" t="str">
            <v>MOKP010</v>
          </cell>
          <cell r="C255" t="str">
            <v>Frame Kepler Matt Red</v>
          </cell>
          <cell r="D255" t="str">
            <v>8719322897176</v>
          </cell>
          <cell r="E255">
            <v>14.54</v>
          </cell>
          <cell r="F255" t="str">
            <v>€ 31,95</v>
          </cell>
        </row>
        <row r="256">
          <cell r="B256" t="str">
            <v>MOKR010</v>
          </cell>
          <cell r="C256" t="str">
            <v>Frame only Krypton Black</v>
          </cell>
          <cell r="D256" t="str">
            <v>8719322895653</v>
          </cell>
          <cell r="E256">
            <v>10.14</v>
          </cell>
          <cell r="F256" t="str">
            <v>€ 23,95</v>
          </cell>
        </row>
        <row r="257">
          <cell r="B257" t="str">
            <v>MOKR011</v>
          </cell>
          <cell r="C257" t="str">
            <v>Frame only Krypton White</v>
          </cell>
          <cell r="D257" t="str">
            <v>8719322895660</v>
          </cell>
          <cell r="E257">
            <v>10.14</v>
          </cell>
          <cell r="F257" t="str">
            <v>€ 23,95</v>
          </cell>
        </row>
        <row r="258">
          <cell r="B258" t="str">
            <v>MOOX017</v>
          </cell>
          <cell r="C258" t="str">
            <v>Frame only Oxia Noir</v>
          </cell>
          <cell r="D258" t="str">
            <v>8719322895059</v>
          </cell>
          <cell r="E258">
            <v>11.42</v>
          </cell>
          <cell r="F258" t="str">
            <v>€ 26,95</v>
          </cell>
        </row>
        <row r="259">
          <cell r="B259" t="str">
            <v>MOOX018</v>
          </cell>
          <cell r="C259" t="str">
            <v>Frame only Oxia White</v>
          </cell>
          <cell r="D259" t="str">
            <v>8719322895066</v>
          </cell>
          <cell r="E259">
            <v>11.42</v>
          </cell>
          <cell r="F259" t="str">
            <v>€ 26,95</v>
          </cell>
        </row>
        <row r="260">
          <cell r="B260" t="str">
            <v>MOST019</v>
          </cell>
          <cell r="C260" t="str">
            <v>Frame only Styx Noir</v>
          </cell>
          <cell r="D260" t="str">
            <v>8719322895677</v>
          </cell>
          <cell r="E260">
            <v>13.54</v>
          </cell>
          <cell r="F260" t="str">
            <v>€ 31,95</v>
          </cell>
        </row>
        <row r="261">
          <cell r="B261" t="str">
            <v>MOST020</v>
          </cell>
          <cell r="C261" t="str">
            <v>Frame only Styx White</v>
          </cell>
          <cell r="D261" t="str">
            <v>8719322895684</v>
          </cell>
          <cell r="E261">
            <v>13.54</v>
          </cell>
          <cell r="F261" t="str">
            <v>€ 31,95</v>
          </cell>
        </row>
        <row r="262">
          <cell r="B262" t="str">
            <v>MOST021</v>
          </cell>
          <cell r="C262" t="str">
            <v>Frame only Styx Orange</v>
          </cell>
          <cell r="D262" t="str">
            <v>8719322895691</v>
          </cell>
          <cell r="E262">
            <v>13.54</v>
          </cell>
          <cell r="F262" t="str">
            <v>€ 31,95</v>
          </cell>
        </row>
        <row r="263">
          <cell r="B263" t="str">
            <v>MOST022</v>
          </cell>
          <cell r="C263" t="str">
            <v>Frame only Styx Petrol</v>
          </cell>
          <cell r="D263" t="str">
            <v>8719322895707</v>
          </cell>
          <cell r="E263">
            <v>13.54</v>
          </cell>
          <cell r="F263" t="str">
            <v>€ 31,95</v>
          </cell>
        </row>
        <row r="264">
          <cell r="B264" t="str">
            <v>MOST027</v>
          </cell>
          <cell r="C264" t="str">
            <v>Frame only Styx Strawberry</v>
          </cell>
          <cell r="D264" t="str">
            <v>8719322896377</v>
          </cell>
          <cell r="E264">
            <v>13.54</v>
          </cell>
          <cell r="F264" t="str">
            <v>€ 31,95</v>
          </cell>
        </row>
        <row r="265">
          <cell r="B265" t="str">
            <v>MOST028</v>
          </cell>
          <cell r="C265" t="str">
            <v>Frame Styx Camel</v>
          </cell>
          <cell r="D265" t="str">
            <v>8719322896940</v>
          </cell>
          <cell r="E265">
            <v>14.54</v>
          </cell>
          <cell r="F265" t="str">
            <v>€ 31,95</v>
          </cell>
        </row>
        <row r="266">
          <cell r="B266" t="str">
            <v>MOVI015</v>
          </cell>
          <cell r="C266" t="str">
            <v>Frame only Virgo Noir</v>
          </cell>
          <cell r="D266" t="str">
            <v>8719322895035</v>
          </cell>
          <cell r="E266">
            <v>13.54</v>
          </cell>
          <cell r="F266" t="str">
            <v>€ 31,95</v>
          </cell>
        </row>
        <row r="267">
          <cell r="B267" t="str">
            <v>MOVI016</v>
          </cell>
          <cell r="C267" t="str">
            <v>Frame only Virgo White</v>
          </cell>
          <cell r="D267" t="str">
            <v>8719322895042</v>
          </cell>
          <cell r="E267">
            <v>13.54</v>
          </cell>
          <cell r="F267" t="str">
            <v>€ 31,95</v>
          </cell>
        </row>
        <row r="268">
          <cell r="B268" t="str">
            <v>MOX001</v>
          </cell>
          <cell r="C268" t="str">
            <v>Oxia Matt Black / Silver Lens / extra lens incl. S1</v>
          </cell>
          <cell r="D268" t="str">
            <v>8719322894106</v>
          </cell>
          <cell r="E268">
            <v>40.229999999999997</v>
          </cell>
          <cell r="F268" t="str">
            <v>€ 94,95</v>
          </cell>
        </row>
        <row r="269">
          <cell r="B269" t="str">
            <v>MOX002</v>
          </cell>
          <cell r="C269" t="str">
            <v>Oxia Matt Black / revo Red Lens / extra lens incl. S1</v>
          </cell>
          <cell r="D269" t="str">
            <v>8719322894113</v>
          </cell>
          <cell r="E269">
            <v>40.229999999999997</v>
          </cell>
          <cell r="F269" t="str">
            <v>€ 94,95</v>
          </cell>
        </row>
        <row r="270">
          <cell r="B270" t="str">
            <v>MOX003</v>
          </cell>
          <cell r="C270" t="str">
            <v>Oxia Matt Black / revo Gold Lens / extra lens incl. S1</v>
          </cell>
          <cell r="D270" t="str">
            <v>8719322894120</v>
          </cell>
          <cell r="E270">
            <v>40.229999999999997</v>
          </cell>
          <cell r="F270" t="str">
            <v>€ 94,95</v>
          </cell>
        </row>
        <row r="271">
          <cell r="B271" t="str">
            <v>MOX004</v>
          </cell>
          <cell r="C271" t="str">
            <v>Oxia Matt Black / revo Blue lens / extra lens incl. S1</v>
          </cell>
          <cell r="D271" t="str">
            <v>8719322894137</v>
          </cell>
          <cell r="E271">
            <v>40.229999999999997</v>
          </cell>
          <cell r="F271" t="str">
            <v>€ 94,95</v>
          </cell>
        </row>
        <row r="272">
          <cell r="B272" t="str">
            <v>MOX005</v>
          </cell>
          <cell r="C272" t="str">
            <v>Oxia Matt Black ecran black edition</v>
          </cell>
          <cell r="D272" t="str">
            <v>8719322894144</v>
          </cell>
          <cell r="E272">
            <v>38.979999999999997</v>
          </cell>
          <cell r="F272" t="str">
            <v>€ 109,95</v>
          </cell>
        </row>
        <row r="273">
          <cell r="B273" t="str">
            <v>MOX006</v>
          </cell>
          <cell r="C273" t="str">
            <v>Oxia Matt Black  ecran Qview pink</v>
          </cell>
          <cell r="D273" t="str">
            <v>8719322894625</v>
          </cell>
          <cell r="E273">
            <v>34.79</v>
          </cell>
          <cell r="F273" t="str">
            <v>€ 99,95</v>
          </cell>
        </row>
        <row r="274">
          <cell r="B274" t="str">
            <v>MOX007</v>
          </cell>
          <cell r="C274" t="str">
            <v>Oxia Matt Black ecran IMD TECH PINK</v>
          </cell>
          <cell r="D274" t="str">
            <v>8719322894632</v>
          </cell>
          <cell r="E274">
            <v>38.979999999999997</v>
          </cell>
          <cell r="F274" t="str">
            <v>€ 109,95</v>
          </cell>
        </row>
        <row r="275">
          <cell r="B275" t="str">
            <v>MOX008</v>
          </cell>
          <cell r="C275" t="str">
            <v>Oxia Matt Black ecran IMD TECH ORANGE</v>
          </cell>
          <cell r="D275" t="str">
            <v>8719322894649</v>
          </cell>
          <cell r="E275">
            <v>38.979999999999997</v>
          </cell>
          <cell r="F275" t="str">
            <v>€ 109,95</v>
          </cell>
        </row>
        <row r="276">
          <cell r="B276" t="str">
            <v>MOX009</v>
          </cell>
          <cell r="C276" t="str">
            <v>Oxia Matt White / Silver Lens / extra lens incl. S1</v>
          </cell>
          <cell r="D276" t="str">
            <v>8719322894656</v>
          </cell>
          <cell r="E276">
            <v>40.229999999999997</v>
          </cell>
          <cell r="F276" t="str">
            <v>€ 94,95</v>
          </cell>
        </row>
        <row r="277">
          <cell r="B277" t="str">
            <v>MOX010</v>
          </cell>
          <cell r="C277" t="str">
            <v>Oxia Matt White / revo Red Lens / extra lens incl. S1</v>
          </cell>
          <cell r="D277" t="str">
            <v>8719322894663</v>
          </cell>
          <cell r="E277">
            <v>40.229999999999997</v>
          </cell>
          <cell r="F277" t="str">
            <v>€ 94,95</v>
          </cell>
        </row>
        <row r="278">
          <cell r="B278" t="str">
            <v>MOX011</v>
          </cell>
          <cell r="C278" t="str">
            <v>Oxia Matt White / revo Gold Lens / extra lens incl. S1</v>
          </cell>
          <cell r="D278" t="str">
            <v>8719322894670</v>
          </cell>
          <cell r="E278">
            <v>40.229999999999997</v>
          </cell>
          <cell r="F278" t="str">
            <v>€ 94,95</v>
          </cell>
        </row>
        <row r="279">
          <cell r="B279" t="str">
            <v>MOX012</v>
          </cell>
          <cell r="C279" t="str">
            <v>Oxia Matt White / revo Blue lens / extra lens incl. S1</v>
          </cell>
          <cell r="D279" t="str">
            <v>8719322894687</v>
          </cell>
          <cell r="E279">
            <v>40.229999999999997</v>
          </cell>
          <cell r="F279" t="str">
            <v>€ 94,95</v>
          </cell>
        </row>
        <row r="280">
          <cell r="B280" t="str">
            <v>MOX013</v>
          </cell>
          <cell r="C280" t="str">
            <v>Oxia Matt White ecran black edition</v>
          </cell>
          <cell r="D280" t="str">
            <v>8719322894694</v>
          </cell>
          <cell r="E280">
            <v>38.979999999999997</v>
          </cell>
          <cell r="F280" t="str">
            <v>€ 109,95</v>
          </cell>
        </row>
        <row r="281">
          <cell r="B281" t="str">
            <v>MOX014</v>
          </cell>
          <cell r="C281" t="str">
            <v>Oxia Matt White ecran qview pink</v>
          </cell>
          <cell r="D281" t="str">
            <v>8719322894700</v>
          </cell>
          <cell r="E281">
            <v>34.79</v>
          </cell>
          <cell r="F281" t="str">
            <v>€ 99,95</v>
          </cell>
        </row>
        <row r="282">
          <cell r="B282" t="str">
            <v>MOX015</v>
          </cell>
          <cell r="C282" t="str">
            <v>Oxia Matt White ecran IMD TECH PINK</v>
          </cell>
          <cell r="D282" t="str">
            <v>8719322894717</v>
          </cell>
          <cell r="E282">
            <v>38.979999999999997</v>
          </cell>
          <cell r="F282" t="str">
            <v>€ 109,95</v>
          </cell>
        </row>
        <row r="283">
          <cell r="B283" t="str">
            <v>MOX016</v>
          </cell>
          <cell r="C283" t="str">
            <v>Oxia Matt White ecarn IMD TECH ORANGE</v>
          </cell>
          <cell r="D283" t="str">
            <v>8719322894724</v>
          </cell>
          <cell r="E283">
            <v>38.979999999999997</v>
          </cell>
          <cell r="F283" t="str">
            <v>€ 109,95</v>
          </cell>
        </row>
        <row r="284">
          <cell r="B284" t="str">
            <v>MST001</v>
          </cell>
          <cell r="C284" t="str">
            <v>Styx Matt Black / Silver Lens / extra lens incl. S1</v>
          </cell>
          <cell r="D284" t="str">
            <v>8719322894991</v>
          </cell>
          <cell r="E284">
            <v>48.7</v>
          </cell>
          <cell r="F284" t="str">
            <v>€ 124,95</v>
          </cell>
        </row>
        <row r="285">
          <cell r="B285" t="str">
            <v>MST002</v>
          </cell>
          <cell r="C285" t="str">
            <v>Styx Matt Black / revo Red Lens / extra lens incl. S1</v>
          </cell>
          <cell r="D285" t="str">
            <v>8719322895004</v>
          </cell>
          <cell r="E285">
            <v>48.7</v>
          </cell>
          <cell r="F285" t="str">
            <v>€ 124,95</v>
          </cell>
        </row>
        <row r="286">
          <cell r="B286" t="str">
            <v>MST003</v>
          </cell>
          <cell r="C286" t="str">
            <v>Styx Matt Black / revo Gold Lens / extra lens incl. S1</v>
          </cell>
          <cell r="D286" t="str">
            <v>8719322895011</v>
          </cell>
          <cell r="E286">
            <v>48.7</v>
          </cell>
          <cell r="F286" t="str">
            <v>€ 124,95</v>
          </cell>
        </row>
        <row r="287">
          <cell r="B287" t="str">
            <v>MST004</v>
          </cell>
          <cell r="C287" t="str">
            <v>Styx Matt Black / revo Blue lens / extra lens incl. S1</v>
          </cell>
          <cell r="D287" t="str">
            <v>8719322895028</v>
          </cell>
          <cell r="E287">
            <v>48.7</v>
          </cell>
          <cell r="F287" t="str">
            <v>€ 124,95</v>
          </cell>
        </row>
        <row r="288">
          <cell r="B288" t="str">
            <v>MST006</v>
          </cell>
          <cell r="C288" t="str">
            <v>Styx Matt White / Silver Lens / extra lens incl. S1</v>
          </cell>
          <cell r="D288" t="str">
            <v>8719322895288</v>
          </cell>
          <cell r="E288">
            <v>48.7</v>
          </cell>
          <cell r="F288" t="str">
            <v>€ 124,95</v>
          </cell>
        </row>
        <row r="289">
          <cell r="B289" t="str">
            <v>MST007</v>
          </cell>
          <cell r="C289" t="str">
            <v>Styx Matt White / revo Red Lens / extra lens incl. S1</v>
          </cell>
          <cell r="D289" t="str">
            <v>8719322895295</v>
          </cell>
          <cell r="E289">
            <v>48.7</v>
          </cell>
          <cell r="F289" t="str">
            <v>€ 124,95</v>
          </cell>
        </row>
        <row r="290">
          <cell r="B290" t="str">
            <v>MST008</v>
          </cell>
          <cell r="C290" t="str">
            <v>Styx Matt White / revo Gold Lens / extra lens incl. S1</v>
          </cell>
          <cell r="D290" t="str">
            <v>8719322895301</v>
          </cell>
          <cell r="E290">
            <v>48.7</v>
          </cell>
          <cell r="F290" t="str">
            <v>€ 124,95</v>
          </cell>
        </row>
        <row r="291">
          <cell r="B291" t="str">
            <v>MST009</v>
          </cell>
          <cell r="C291" t="str">
            <v>Styx Matt White / revo Blue lens / extra lens incl. S1</v>
          </cell>
          <cell r="D291" t="str">
            <v>8719322895318</v>
          </cell>
          <cell r="E291">
            <v>48.7</v>
          </cell>
          <cell r="F291" t="str">
            <v>€ 124,95</v>
          </cell>
        </row>
        <row r="292">
          <cell r="B292" t="str">
            <v>MST011</v>
          </cell>
          <cell r="C292" t="str">
            <v>Styx  matt Orange  ecran Silver / ecran S1 inclus</v>
          </cell>
          <cell r="D292" t="str">
            <v>8719322895325</v>
          </cell>
          <cell r="E292">
            <v>46.98</v>
          </cell>
          <cell r="F292" t="str">
            <v>€ 124,95</v>
          </cell>
        </row>
        <row r="293">
          <cell r="B293" t="str">
            <v>MST012</v>
          </cell>
          <cell r="C293" t="str">
            <v>Styx matt Orange  ecran revo Red / ecran S1 inclus</v>
          </cell>
          <cell r="D293" t="str">
            <v>8719322895332</v>
          </cell>
          <cell r="E293">
            <v>46.98</v>
          </cell>
          <cell r="F293" t="str">
            <v>€ 124,95</v>
          </cell>
        </row>
        <row r="294">
          <cell r="B294" t="str">
            <v>MST013</v>
          </cell>
          <cell r="C294" t="str">
            <v>Styx matt orange  ecran revo gold / ecran S1 inclus</v>
          </cell>
          <cell r="D294" t="str">
            <v>8719322895349</v>
          </cell>
          <cell r="E294">
            <v>46.98</v>
          </cell>
          <cell r="F294" t="str">
            <v>€ 124,95</v>
          </cell>
        </row>
        <row r="295">
          <cell r="B295" t="str">
            <v>MST014</v>
          </cell>
          <cell r="C295" t="str">
            <v>Styx  matt Orange ecran revo Blue / ecran S1 inclus</v>
          </cell>
          <cell r="D295" t="str">
            <v>8719322895356</v>
          </cell>
          <cell r="E295">
            <v>46.98</v>
          </cell>
          <cell r="F295" t="str">
            <v>€ 124,95</v>
          </cell>
        </row>
        <row r="296">
          <cell r="B296" t="str">
            <v>MST016</v>
          </cell>
          <cell r="C296" t="str">
            <v>Styx Matt Petrol / Silver Lens / extra lens incl. S1</v>
          </cell>
          <cell r="D296" t="str">
            <v>8719322895363</v>
          </cell>
          <cell r="E296">
            <v>48.7</v>
          </cell>
          <cell r="F296" t="str">
            <v>€ 124,95</v>
          </cell>
        </row>
        <row r="297">
          <cell r="B297" t="str">
            <v>MST017</v>
          </cell>
          <cell r="C297" t="str">
            <v>Styx Matt Petrol / revo Red Lens / extra lens incl. S1</v>
          </cell>
          <cell r="D297" t="str">
            <v>8719322895370</v>
          </cell>
          <cell r="E297">
            <v>48.7</v>
          </cell>
          <cell r="F297" t="str">
            <v>€ 124,95</v>
          </cell>
        </row>
        <row r="298">
          <cell r="B298" t="str">
            <v>MST018</v>
          </cell>
          <cell r="C298" t="str">
            <v>Styx Matt Petrol / revo Gold Lens / extra lens incl. S1</v>
          </cell>
          <cell r="D298" t="str">
            <v>8719322895387</v>
          </cell>
          <cell r="E298">
            <v>48.7</v>
          </cell>
          <cell r="F298" t="str">
            <v>€ 124,95</v>
          </cell>
        </row>
        <row r="299">
          <cell r="B299" t="str">
            <v>MST019</v>
          </cell>
          <cell r="C299" t="str">
            <v>Styx Matt Petrol / revo Blue lens / extra lens incl. S1</v>
          </cell>
          <cell r="D299" t="str">
            <v>8719322895394</v>
          </cell>
          <cell r="E299">
            <v>48.7</v>
          </cell>
          <cell r="F299" t="str">
            <v>€ 124,95</v>
          </cell>
        </row>
        <row r="300">
          <cell r="B300" t="str">
            <v>MST020</v>
          </cell>
          <cell r="C300" t="str">
            <v>Styx Matt Strawberry / Silver Lens / extra lens incl. S1</v>
          </cell>
          <cell r="D300" t="str">
            <v>8719322896216</v>
          </cell>
          <cell r="E300">
            <v>48.7</v>
          </cell>
          <cell r="F300" t="str">
            <v>€ 124,95</v>
          </cell>
        </row>
        <row r="301">
          <cell r="B301" t="str">
            <v>MST021</v>
          </cell>
          <cell r="C301" t="str">
            <v>Styx Matt Strawberry / revo Red Lens / extra lens incl. S1</v>
          </cell>
          <cell r="D301" t="str">
            <v>8719322896223</v>
          </cell>
          <cell r="E301">
            <v>48.7</v>
          </cell>
          <cell r="F301" t="str">
            <v>€ 124,95</v>
          </cell>
        </row>
        <row r="302">
          <cell r="B302" t="str">
            <v>MST022</v>
          </cell>
          <cell r="C302" t="str">
            <v>Styx Matt Strawberry / revo Gold Lens / extra lens incl. S1</v>
          </cell>
          <cell r="D302" t="str">
            <v>8719322896230</v>
          </cell>
          <cell r="E302">
            <v>48.7</v>
          </cell>
          <cell r="F302" t="str">
            <v>€ 124,95</v>
          </cell>
        </row>
        <row r="303">
          <cell r="B303" t="str">
            <v>MST023</v>
          </cell>
          <cell r="C303" t="str">
            <v>Styx Matt Strawberry / revo Blue lens / extra lens incl. S1</v>
          </cell>
          <cell r="D303" t="str">
            <v>8719322896247</v>
          </cell>
          <cell r="E303">
            <v>48.7</v>
          </cell>
          <cell r="F303" t="str">
            <v>€ 124,95</v>
          </cell>
        </row>
        <row r="304">
          <cell r="B304" t="str">
            <v>MST024</v>
          </cell>
          <cell r="C304" t="str">
            <v>Styx / Camel / Silver Lens S3 / Extra Lens Incl. S1</v>
          </cell>
          <cell r="D304" t="str">
            <v>8719322897008</v>
          </cell>
          <cell r="E304">
            <v>54.32</v>
          </cell>
          <cell r="F304" t="str">
            <v>€ 124,95</v>
          </cell>
        </row>
        <row r="305">
          <cell r="B305" t="str">
            <v>MST025</v>
          </cell>
          <cell r="C305" t="str">
            <v>Styx / Camel / Revo Red Lens S2 / Extra Lens Incl. S1</v>
          </cell>
          <cell r="D305" t="str">
            <v>8719322897015</v>
          </cell>
          <cell r="E305">
            <v>54.32</v>
          </cell>
          <cell r="F305" t="str">
            <v>€ 124,95</v>
          </cell>
        </row>
        <row r="306">
          <cell r="B306" t="str">
            <v>MST026</v>
          </cell>
          <cell r="C306" t="str">
            <v>Styx / Camel / Revo Gold Lens S3 / Extra Lens Incl. S1</v>
          </cell>
          <cell r="D306" t="str">
            <v>8719322897022</v>
          </cell>
          <cell r="E306">
            <v>54.32</v>
          </cell>
          <cell r="F306" t="str">
            <v>€ 124,95</v>
          </cell>
        </row>
        <row r="307">
          <cell r="B307" t="str">
            <v>MST027</v>
          </cell>
          <cell r="C307" t="str">
            <v>Styx / Camel / Revo Blue Lens S2 / Extra Lens Incl. S1</v>
          </cell>
          <cell r="D307" t="str">
            <v>8719322897039</v>
          </cell>
          <cell r="E307">
            <v>54.32</v>
          </cell>
          <cell r="F307" t="str">
            <v>€ 124,95</v>
          </cell>
        </row>
        <row r="308">
          <cell r="B308" t="str">
            <v>MVO001</v>
          </cell>
          <cell r="C308" t="str">
            <v>vortex noir matt / black matt S3 silver</v>
          </cell>
          <cell r="D308" t="str">
            <v>8719322891747</v>
          </cell>
          <cell r="E308">
            <v>46.98</v>
          </cell>
          <cell r="F308" t="str">
            <v>€ 129,95</v>
          </cell>
        </row>
        <row r="309">
          <cell r="B309" t="str">
            <v>MVO002</v>
          </cell>
          <cell r="C309" t="str">
            <v>vortex noir matt / black matt S2 revo red</v>
          </cell>
          <cell r="D309" t="str">
            <v>8719322891754</v>
          </cell>
          <cell r="E309">
            <v>46.98</v>
          </cell>
          <cell r="F309" t="str">
            <v>€ 129,95</v>
          </cell>
        </row>
        <row r="310">
          <cell r="B310" t="str">
            <v>MVO003</v>
          </cell>
          <cell r="C310" t="str">
            <v>vortex noir matt / black matt S3 revo gold</v>
          </cell>
          <cell r="D310" t="str">
            <v>8719322891761</v>
          </cell>
          <cell r="E310">
            <v>46.98</v>
          </cell>
          <cell r="F310" t="str">
            <v>€ 129,95</v>
          </cell>
        </row>
        <row r="311">
          <cell r="B311" t="str">
            <v>MVO004</v>
          </cell>
          <cell r="C311" t="str">
            <v>vortex noir matt / black matt S2 revo blue</v>
          </cell>
          <cell r="D311" t="str">
            <v>8719322891778</v>
          </cell>
          <cell r="E311">
            <v>46.98</v>
          </cell>
          <cell r="F311" t="str">
            <v>€ 129,95</v>
          </cell>
        </row>
        <row r="312">
          <cell r="B312" t="str">
            <v>MVO005</v>
          </cell>
          <cell r="C312" t="str">
            <v>vortex noir matt / black matt S3 black edition</v>
          </cell>
          <cell r="D312" t="str">
            <v>8719322891785</v>
          </cell>
          <cell r="E312">
            <v>46.98</v>
          </cell>
          <cell r="F312" t="str">
            <v>€ 129,95</v>
          </cell>
        </row>
        <row r="313">
          <cell r="B313" t="str">
            <v>MVO006</v>
          </cell>
          <cell r="C313" t="str">
            <v>vortex blanc matt / white matt S3 silver</v>
          </cell>
          <cell r="D313" t="str">
            <v>8719322891792</v>
          </cell>
          <cell r="E313">
            <v>46.98</v>
          </cell>
          <cell r="F313" t="str">
            <v>€ 129,95</v>
          </cell>
        </row>
        <row r="314">
          <cell r="B314" t="str">
            <v>MVO007</v>
          </cell>
          <cell r="C314" t="str">
            <v>vortex blanc matt / white matt S2 revo red</v>
          </cell>
          <cell r="D314" t="str">
            <v>8719322891808</v>
          </cell>
          <cell r="E314">
            <v>46.98</v>
          </cell>
          <cell r="F314" t="str">
            <v>€ 129,95</v>
          </cell>
        </row>
        <row r="315">
          <cell r="B315" t="str">
            <v>MVO008</v>
          </cell>
          <cell r="C315" t="str">
            <v>vortex blanc matt / white matt S3 revo gold</v>
          </cell>
          <cell r="D315" t="str">
            <v>8719322891815</v>
          </cell>
          <cell r="E315">
            <v>46.98</v>
          </cell>
          <cell r="F315" t="str">
            <v>€ 129,95</v>
          </cell>
        </row>
        <row r="316">
          <cell r="B316" t="str">
            <v>MVO009</v>
          </cell>
          <cell r="C316" t="str">
            <v>vortex blanc matt / white matt S2 revo blue</v>
          </cell>
          <cell r="D316" t="str">
            <v>8719322891822</v>
          </cell>
          <cell r="E316">
            <v>46.98</v>
          </cell>
          <cell r="F316" t="str">
            <v>€ 129,95</v>
          </cell>
        </row>
        <row r="317">
          <cell r="B317" t="str">
            <v>MVO010</v>
          </cell>
          <cell r="C317" t="str">
            <v>vortex blanc matt / white matt S3 black edition</v>
          </cell>
          <cell r="D317" t="str">
            <v>8719322891839</v>
          </cell>
          <cell r="E317">
            <v>46.98</v>
          </cell>
          <cell r="F317" t="str">
            <v>€ 129,95</v>
          </cell>
        </row>
        <row r="318">
          <cell r="B318" t="str">
            <v>MVO021</v>
          </cell>
          <cell r="C318" t="str">
            <v>vortex  Yellow Blue / S3 Silver</v>
          </cell>
          <cell r="D318" t="str">
            <v>8719322893543</v>
          </cell>
          <cell r="E318">
            <v>46.98</v>
          </cell>
          <cell r="F318" t="str">
            <v>€ 129,95</v>
          </cell>
        </row>
        <row r="319">
          <cell r="B319" t="str">
            <v>MVO022</v>
          </cell>
          <cell r="C319" t="str">
            <v>vortex  Yellow Blue / S2  revo Red</v>
          </cell>
          <cell r="D319" t="str">
            <v>8719322893550</v>
          </cell>
          <cell r="E319">
            <v>46.98</v>
          </cell>
          <cell r="F319" t="str">
            <v>€ 129,95</v>
          </cell>
        </row>
        <row r="320">
          <cell r="B320" t="str">
            <v>MVO023</v>
          </cell>
          <cell r="C320" t="str">
            <v>vortex   Yellow Blue / S3  revo Gold</v>
          </cell>
          <cell r="D320" t="str">
            <v>8719322893567</v>
          </cell>
          <cell r="E320">
            <v>46.98</v>
          </cell>
          <cell r="F320" t="str">
            <v>€ 129,95</v>
          </cell>
        </row>
        <row r="321">
          <cell r="B321" t="str">
            <v>MVO024</v>
          </cell>
          <cell r="C321" t="str">
            <v>vortex   Yellow Blue / S2  revo Blue</v>
          </cell>
          <cell r="D321" t="str">
            <v>8719322893574</v>
          </cell>
          <cell r="E321">
            <v>46.98</v>
          </cell>
          <cell r="F321" t="str">
            <v>€ 129,95</v>
          </cell>
        </row>
        <row r="322">
          <cell r="B322" t="str">
            <v>MVO025</v>
          </cell>
          <cell r="C322" t="str">
            <v>vortex   Yellow Blue / S3  black edition</v>
          </cell>
          <cell r="D322" t="str">
            <v>8719322893581</v>
          </cell>
          <cell r="E322">
            <v>46.98</v>
          </cell>
          <cell r="F322" t="str">
            <v>€ 129,95</v>
          </cell>
        </row>
        <row r="323">
          <cell r="B323" t="str">
            <v>MVO026</v>
          </cell>
          <cell r="C323" t="str">
            <v>vortex / pink yellow / S3 silver</v>
          </cell>
          <cell r="D323" t="str">
            <v>8719322893598</v>
          </cell>
          <cell r="E323">
            <v>46.98</v>
          </cell>
          <cell r="F323" t="str">
            <v>€ 129,95</v>
          </cell>
        </row>
        <row r="324">
          <cell r="B324" t="str">
            <v>MVO027</v>
          </cell>
          <cell r="C324" t="str">
            <v>vortex / pink yellow / S2  revo Red</v>
          </cell>
          <cell r="D324" t="str">
            <v>8719322893604</v>
          </cell>
          <cell r="E324">
            <v>46.98</v>
          </cell>
          <cell r="F324" t="str">
            <v>€ 129,95</v>
          </cell>
        </row>
        <row r="325">
          <cell r="B325" t="str">
            <v>MVO028</v>
          </cell>
          <cell r="C325" t="str">
            <v>vortex / pink yellow / S3 revo Gold</v>
          </cell>
          <cell r="D325" t="str">
            <v>8719322893611</v>
          </cell>
          <cell r="E325">
            <v>46.98</v>
          </cell>
          <cell r="F325" t="str">
            <v>€ 129,95</v>
          </cell>
        </row>
        <row r="326">
          <cell r="B326" t="str">
            <v>MVO029</v>
          </cell>
          <cell r="C326" t="str">
            <v>vortex / pink yellow / S3 revo Blue</v>
          </cell>
          <cell r="D326" t="str">
            <v>8719322893628</v>
          </cell>
          <cell r="E326">
            <v>46.98</v>
          </cell>
          <cell r="F326" t="str">
            <v>€ 129,95</v>
          </cell>
        </row>
        <row r="327">
          <cell r="B327" t="str">
            <v>MVO030</v>
          </cell>
          <cell r="C327" t="str">
            <v>vortex / pink yellow / S3 black edition</v>
          </cell>
          <cell r="D327" t="str">
            <v>8719322893635</v>
          </cell>
          <cell r="E327">
            <v>46.98</v>
          </cell>
          <cell r="F327" t="str">
            <v>€ 129,95</v>
          </cell>
        </row>
        <row r="328">
          <cell r="B328" t="str">
            <v>MVOC001</v>
          </cell>
          <cell r="C328" t="str">
            <v>vortex CROSS KIT / Black  / ecran transparent</v>
          </cell>
          <cell r="D328" t="str">
            <v>8719322893642</v>
          </cell>
          <cell r="E328">
            <v>36.72</v>
          </cell>
          <cell r="F328" t="str">
            <v>€ 89,95</v>
          </cell>
        </row>
        <row r="329">
          <cell r="B329" t="str">
            <v>MVOC002</v>
          </cell>
          <cell r="C329" t="str">
            <v>vortex CROSS KIT / White  / ecran transparent</v>
          </cell>
          <cell r="D329" t="str">
            <v>8719322893659</v>
          </cell>
          <cell r="E329">
            <v>22.98</v>
          </cell>
          <cell r="F329" t="str">
            <v>€ 69,95</v>
          </cell>
        </row>
        <row r="330">
          <cell r="B330" t="str">
            <v>MVOC003</v>
          </cell>
          <cell r="C330" t="str">
            <v>vortex CROSS KIT / Yellow Blue  / ecran transparent</v>
          </cell>
          <cell r="D330" t="str">
            <v>8719322893666</v>
          </cell>
          <cell r="E330">
            <v>22.98</v>
          </cell>
          <cell r="F330" t="str">
            <v>€ 69,95</v>
          </cell>
        </row>
        <row r="331">
          <cell r="B331" t="str">
            <v>MVOC004</v>
          </cell>
          <cell r="C331" t="str">
            <v>vortex CROSS KIT /Pink Yellow / ecran transparent</v>
          </cell>
          <cell r="D331" t="str">
            <v>8719322893673</v>
          </cell>
          <cell r="E331">
            <v>22.98</v>
          </cell>
          <cell r="F331" t="str">
            <v>€ 69,95</v>
          </cell>
        </row>
        <row r="332">
          <cell r="B332" t="str">
            <v>SD124</v>
          </cell>
          <cell r="C332" t="str">
            <v>strap Zebre</v>
          </cell>
          <cell r="D332" t="str">
            <v>8719322891358</v>
          </cell>
          <cell r="E332">
            <v>6.36</v>
          </cell>
          <cell r="F332" t="str">
            <v>€ 15</v>
          </cell>
        </row>
        <row r="333">
          <cell r="B333" t="str">
            <v>SD125</v>
          </cell>
          <cell r="C333" t="str">
            <v>strap Camouflage</v>
          </cell>
          <cell r="D333" t="str">
            <v>8719322891365</v>
          </cell>
          <cell r="E333">
            <v>6.36</v>
          </cell>
          <cell r="F333" t="str">
            <v>€ 15,00</v>
          </cell>
        </row>
        <row r="334">
          <cell r="B334" t="str">
            <v>SD127</v>
          </cell>
          <cell r="C334" t="str">
            <v>strap Alpes</v>
          </cell>
          <cell r="D334" t="str">
            <v>8719322891389</v>
          </cell>
          <cell r="E334">
            <v>6.36</v>
          </cell>
          <cell r="F334" t="str">
            <v>€ 15</v>
          </cell>
        </row>
        <row r="335">
          <cell r="B335" t="str">
            <v>SD128</v>
          </cell>
          <cell r="C335" t="str">
            <v>strap Pisteur</v>
          </cell>
          <cell r="D335" t="str">
            <v>8719322891396</v>
          </cell>
          <cell r="E335">
            <v>6.36</v>
          </cell>
          <cell r="F335" t="str">
            <v>€ 15,00</v>
          </cell>
        </row>
        <row r="336">
          <cell r="B336" t="str">
            <v>SD130</v>
          </cell>
          <cell r="C336" t="str">
            <v>strap Montagne</v>
          </cell>
          <cell r="D336" t="str">
            <v>8719322891419</v>
          </cell>
          <cell r="E336">
            <v>6.36</v>
          </cell>
          <cell r="F336" t="str">
            <v>€ 15,00</v>
          </cell>
        </row>
        <row r="337">
          <cell r="B337" t="str">
            <v>SD131</v>
          </cell>
          <cell r="C337" t="str">
            <v>strap Aphex new</v>
          </cell>
          <cell r="D337" t="str">
            <v>8719322891426</v>
          </cell>
          <cell r="E337">
            <v>6.36</v>
          </cell>
          <cell r="F337" t="str">
            <v>€ 15</v>
          </cell>
        </row>
        <row r="338">
          <cell r="B338" t="str">
            <v>SD133</v>
          </cell>
          <cell r="C338" t="str">
            <v>strap Collors</v>
          </cell>
          <cell r="D338" t="str">
            <v>8719322891440</v>
          </cell>
          <cell r="E338">
            <v>6.36</v>
          </cell>
          <cell r="F338" t="str">
            <v>€ 15</v>
          </cell>
        </row>
        <row r="339">
          <cell r="B339" t="str">
            <v>SD134</v>
          </cell>
          <cell r="C339" t="str">
            <v>strap leopard</v>
          </cell>
          <cell r="D339" t="str">
            <v>8719322891457</v>
          </cell>
          <cell r="E339">
            <v>6.36</v>
          </cell>
          <cell r="F339" t="str">
            <v>€ 15</v>
          </cell>
        </row>
        <row r="340">
          <cell r="B340" t="str">
            <v>SD136</v>
          </cell>
          <cell r="C340" t="str">
            <v>Strap Vache</v>
          </cell>
          <cell r="D340" t="str">
            <v>8719322891471</v>
          </cell>
          <cell r="E340">
            <v>6.36</v>
          </cell>
          <cell r="F340" t="str">
            <v>€ 15,00</v>
          </cell>
        </row>
        <row r="341">
          <cell r="B341" t="str">
            <v>SD137</v>
          </cell>
          <cell r="C341" t="str">
            <v>strap Mountians</v>
          </cell>
          <cell r="D341" t="str">
            <v>8719322891488</v>
          </cell>
          <cell r="E341">
            <v>6.36</v>
          </cell>
          <cell r="F341" t="str">
            <v>€ 15</v>
          </cell>
        </row>
        <row r="342">
          <cell r="B342" t="str">
            <v>SD138</v>
          </cell>
          <cell r="C342" t="str">
            <v>strap Stripes blue</v>
          </cell>
          <cell r="D342" t="str">
            <v>8719322891495</v>
          </cell>
          <cell r="E342">
            <v>6.36</v>
          </cell>
          <cell r="F342" t="str">
            <v>€ 15</v>
          </cell>
        </row>
        <row r="343">
          <cell r="B343" t="str">
            <v>SD142</v>
          </cell>
          <cell r="C343" t="str">
            <v>strap 80's</v>
          </cell>
          <cell r="D343" t="str">
            <v>8719322892492</v>
          </cell>
          <cell r="E343">
            <v>6.36</v>
          </cell>
          <cell r="F343" t="str">
            <v>€ 15</v>
          </cell>
        </row>
        <row r="344">
          <cell r="B344" t="str">
            <v>SD143</v>
          </cell>
          <cell r="C344" t="str">
            <v>strap Big typo mint</v>
          </cell>
          <cell r="D344" t="str">
            <v>8719322892508</v>
          </cell>
          <cell r="E344">
            <v>6.36</v>
          </cell>
          <cell r="F344" t="str">
            <v>€ 15,00</v>
          </cell>
        </row>
        <row r="345">
          <cell r="B345" t="str">
            <v>SD144</v>
          </cell>
          <cell r="C345" t="str">
            <v>strap Stripes 02</v>
          </cell>
          <cell r="D345" t="str">
            <v>8719322892515</v>
          </cell>
          <cell r="E345">
            <v>6.36</v>
          </cell>
          <cell r="F345" t="str">
            <v>€ 15</v>
          </cell>
        </row>
        <row r="346">
          <cell r="B346" t="str">
            <v>SD145</v>
          </cell>
          <cell r="C346" t="str">
            <v>strap Alpes 2</v>
          </cell>
          <cell r="D346" t="str">
            <v>8719322892522</v>
          </cell>
          <cell r="E346">
            <v>6.36</v>
          </cell>
          <cell r="F346" t="str">
            <v>€ 15</v>
          </cell>
        </row>
        <row r="347">
          <cell r="B347" t="str">
            <v>SD146</v>
          </cell>
          <cell r="C347" t="str">
            <v>strap Summit blue</v>
          </cell>
          <cell r="D347" t="str">
            <v>8719322892539</v>
          </cell>
          <cell r="E347">
            <v>6.36</v>
          </cell>
          <cell r="F347" t="str">
            <v>€ 15</v>
          </cell>
        </row>
        <row r="348">
          <cell r="B348" t="str">
            <v>SD147</v>
          </cell>
          <cell r="C348" t="str">
            <v>strap Triangle</v>
          </cell>
          <cell r="D348" t="str">
            <v>8719322892546</v>
          </cell>
          <cell r="E348">
            <v>6.36</v>
          </cell>
          <cell r="F348" t="str">
            <v>€ 15,00</v>
          </cell>
        </row>
        <row r="349">
          <cell r="B349" t="str">
            <v>SD148</v>
          </cell>
          <cell r="C349" t="str">
            <v>strap Golden White</v>
          </cell>
          <cell r="D349" t="str">
            <v>8719322893857</v>
          </cell>
          <cell r="E349">
            <v>6.36</v>
          </cell>
          <cell r="F349" t="str">
            <v>€ 15</v>
          </cell>
        </row>
        <row r="350">
          <cell r="B350" t="str">
            <v>SD149</v>
          </cell>
          <cell r="C350" t="str">
            <v>strap Golden Boy</v>
          </cell>
          <cell r="D350" t="str">
            <v>8719322893864</v>
          </cell>
          <cell r="E350">
            <v>6.36</v>
          </cell>
          <cell r="F350" t="str">
            <v>€ 15</v>
          </cell>
        </row>
        <row r="351">
          <cell r="B351" t="str">
            <v>SD150</v>
          </cell>
          <cell r="C351" t="str">
            <v>strap Forest</v>
          </cell>
          <cell r="D351" t="str">
            <v>8719322893871</v>
          </cell>
          <cell r="E351">
            <v>6.36</v>
          </cell>
          <cell r="F351" t="str">
            <v>€ 15</v>
          </cell>
        </row>
        <row r="352">
          <cell r="B352" t="str">
            <v>SD151</v>
          </cell>
          <cell r="C352" t="str">
            <v>strap Crazy Mayan</v>
          </cell>
          <cell r="D352" t="str">
            <v>8719322893888</v>
          </cell>
          <cell r="E352">
            <v>6.36</v>
          </cell>
          <cell r="F352" t="str">
            <v>€ 15</v>
          </cell>
        </row>
        <row r="353">
          <cell r="B353" t="str">
            <v>SD152</v>
          </cell>
          <cell r="C353" t="str">
            <v>strap Darkside</v>
          </cell>
          <cell r="D353" t="str">
            <v>8719322893895</v>
          </cell>
          <cell r="E353">
            <v>6.36</v>
          </cell>
          <cell r="F353" t="str">
            <v>€ 15</v>
          </cell>
        </row>
        <row r="354">
          <cell r="B354" t="str">
            <v>SD153</v>
          </cell>
          <cell r="C354" t="str">
            <v>strap TypoCube</v>
          </cell>
          <cell r="D354" t="str">
            <v>8719322893901</v>
          </cell>
          <cell r="E354">
            <v>6.36</v>
          </cell>
          <cell r="F354" t="str">
            <v>€ 15</v>
          </cell>
        </row>
        <row r="355">
          <cell r="B355" t="str">
            <v>SD154</v>
          </cell>
          <cell r="C355" t="str">
            <v>strap Pastel</v>
          </cell>
          <cell r="D355" t="str">
            <v>8719322893918</v>
          </cell>
          <cell r="E355">
            <v>6.36</v>
          </cell>
          <cell r="F355" t="str">
            <v>€ 15</v>
          </cell>
        </row>
        <row r="356">
          <cell r="B356" t="str">
            <v>SD155</v>
          </cell>
          <cell r="C356" t="str">
            <v>strap Blue cross</v>
          </cell>
          <cell r="D356" t="str">
            <v>8719322894489</v>
          </cell>
          <cell r="E356">
            <v>6.36</v>
          </cell>
          <cell r="F356" t="str">
            <v>€ 15</v>
          </cell>
        </row>
        <row r="357">
          <cell r="B357" t="str">
            <v>SD156</v>
          </cell>
          <cell r="C357" t="str">
            <v>strap Fogpine</v>
          </cell>
          <cell r="D357" t="str">
            <v>8719322894496</v>
          </cell>
          <cell r="E357">
            <v>6.36</v>
          </cell>
          <cell r="F357" t="str">
            <v>€ 15</v>
          </cell>
        </row>
        <row r="358">
          <cell r="B358" t="str">
            <v>SD157</v>
          </cell>
          <cell r="C358" t="str">
            <v>strap Gatsby</v>
          </cell>
          <cell r="D358" t="str">
            <v>8719322894502</v>
          </cell>
          <cell r="E358">
            <v>6.36</v>
          </cell>
          <cell r="F358" t="str">
            <v>€ 15</v>
          </cell>
        </row>
        <row r="359">
          <cell r="B359" t="str">
            <v>SD158</v>
          </cell>
          <cell r="C359" t="str">
            <v>strap Jean</v>
          </cell>
          <cell r="D359" t="str">
            <v>8719322894519</v>
          </cell>
          <cell r="E359">
            <v>6.36</v>
          </cell>
          <cell r="F359" t="str">
            <v>€ 15</v>
          </cell>
        </row>
        <row r="360">
          <cell r="B360" t="str">
            <v>SD159</v>
          </cell>
          <cell r="C360" t="str">
            <v>strap Moon</v>
          </cell>
          <cell r="D360" t="str">
            <v>8719322894526</v>
          </cell>
          <cell r="E360">
            <v>6.36</v>
          </cell>
          <cell r="F360" t="str">
            <v>€ 15</v>
          </cell>
        </row>
        <row r="361">
          <cell r="B361" t="str">
            <v>SD160</v>
          </cell>
          <cell r="C361" t="str">
            <v>strap Grigamont</v>
          </cell>
          <cell r="D361" t="str">
            <v>8719322894533</v>
          </cell>
          <cell r="E361">
            <v>6.36</v>
          </cell>
          <cell r="F361" t="str">
            <v>€ 15</v>
          </cell>
        </row>
        <row r="362">
          <cell r="B362" t="str">
            <v>SD161</v>
          </cell>
          <cell r="C362" t="str">
            <v>strap Pop</v>
          </cell>
          <cell r="D362" t="str">
            <v>8719322894540</v>
          </cell>
          <cell r="E362">
            <v>6.36</v>
          </cell>
          <cell r="F362" t="str">
            <v>€ 15</v>
          </cell>
        </row>
        <row r="363">
          <cell r="B363" t="str">
            <v>SD162</v>
          </cell>
          <cell r="C363" t="str">
            <v>strap Rubik</v>
          </cell>
          <cell r="D363" t="str">
            <v>8719322894557</v>
          </cell>
          <cell r="E363">
            <v>6.36</v>
          </cell>
          <cell r="F363" t="str">
            <v>€ 15</v>
          </cell>
        </row>
        <row r="364">
          <cell r="B364" t="str">
            <v>SD163</v>
          </cell>
          <cell r="C364" t="str">
            <v>strap Univers</v>
          </cell>
          <cell r="D364" t="str">
            <v>8719322894564</v>
          </cell>
          <cell r="E364">
            <v>6.36</v>
          </cell>
          <cell r="F364" t="str">
            <v>€ 15</v>
          </cell>
        </row>
        <row r="365">
          <cell r="B365" t="str">
            <v>SD164</v>
          </cell>
          <cell r="C365" t="str">
            <v>strap Aztek</v>
          </cell>
          <cell r="D365" t="str">
            <v>8719322895752</v>
          </cell>
          <cell r="E365">
            <v>6.36</v>
          </cell>
          <cell r="F365" t="str">
            <v>€ 15</v>
          </cell>
        </row>
        <row r="366">
          <cell r="B366" t="str">
            <v>SD165</v>
          </cell>
          <cell r="C366" t="str">
            <v>strap Spring</v>
          </cell>
          <cell r="D366" t="str">
            <v>8719322895769</v>
          </cell>
          <cell r="E366">
            <v>6.36</v>
          </cell>
          <cell r="F366" t="str">
            <v>€ 15</v>
          </cell>
        </row>
        <row r="367">
          <cell r="B367" t="str">
            <v>SD166</v>
          </cell>
          <cell r="C367" t="str">
            <v>strap Palm</v>
          </cell>
          <cell r="D367" t="str">
            <v>8719322895776</v>
          </cell>
          <cell r="E367">
            <v>6.36</v>
          </cell>
          <cell r="F367" t="str">
            <v>€ 15</v>
          </cell>
        </row>
        <row r="368">
          <cell r="B368" t="str">
            <v>SD167</v>
          </cell>
          <cell r="C368" t="str">
            <v>strap Map</v>
          </cell>
          <cell r="D368" t="str">
            <v>8719322895783</v>
          </cell>
          <cell r="E368">
            <v>6.36</v>
          </cell>
          <cell r="F368" t="str">
            <v>€ 15</v>
          </cell>
        </row>
        <row r="369">
          <cell r="B369" t="str">
            <v>SD169</v>
          </cell>
          <cell r="C369" t="str">
            <v>Strap Kyubi Rose</v>
          </cell>
          <cell r="D369" t="str">
            <v>8719322896810</v>
          </cell>
          <cell r="E369">
            <v>6.52</v>
          </cell>
          <cell r="F369" t="str">
            <v>€ 15</v>
          </cell>
        </row>
        <row r="370">
          <cell r="B370" t="str">
            <v>SD170</v>
          </cell>
          <cell r="C370" t="str">
            <v>Strap Kyubi Ocean</v>
          </cell>
          <cell r="D370" t="str">
            <v>8719322896827</v>
          </cell>
          <cell r="E370">
            <v>6.52</v>
          </cell>
          <cell r="F370" t="str">
            <v>€ 15</v>
          </cell>
        </row>
        <row r="371">
          <cell r="B371" t="str">
            <v>SD171</v>
          </cell>
          <cell r="C371" t="str">
            <v>Strap Kyubi Ruby</v>
          </cell>
          <cell r="D371" t="str">
            <v>8719322896834</v>
          </cell>
          <cell r="E371">
            <v>6.52</v>
          </cell>
          <cell r="F371" t="str">
            <v>€ 15</v>
          </cell>
        </row>
        <row r="372">
          <cell r="B372" t="str">
            <v>SD172</v>
          </cell>
          <cell r="C372" t="str">
            <v>Strap Racinsg Stripe</v>
          </cell>
          <cell r="D372" t="str">
            <v>8719322896841</v>
          </cell>
          <cell r="E372">
            <v>6.52</v>
          </cell>
          <cell r="F372" t="str">
            <v>€ 15</v>
          </cell>
        </row>
        <row r="373">
          <cell r="B373" t="str">
            <v>SD173</v>
          </cell>
          <cell r="C373" t="str">
            <v>Strap Matrix Anthracite</v>
          </cell>
          <cell r="D373" t="str">
            <v>8719322896858</v>
          </cell>
          <cell r="E373">
            <v>6.52</v>
          </cell>
          <cell r="F373" t="str">
            <v>€ 15</v>
          </cell>
        </row>
        <row r="374">
          <cell r="B374" t="str">
            <v>SD174</v>
          </cell>
          <cell r="C374" t="str">
            <v>Strap Matrix Forset</v>
          </cell>
          <cell r="D374" t="str">
            <v>8719322896865</v>
          </cell>
          <cell r="E374">
            <v>6.52</v>
          </cell>
          <cell r="F374" t="str">
            <v>€ 15</v>
          </cell>
        </row>
        <row r="375">
          <cell r="B375" t="str">
            <v>SD175</v>
          </cell>
          <cell r="C375" t="str">
            <v>Strap Weavy Ruby</v>
          </cell>
          <cell r="D375" t="str">
            <v>8719322896872</v>
          </cell>
          <cell r="E375">
            <v>6.52</v>
          </cell>
          <cell r="F375" t="str">
            <v>€ 15</v>
          </cell>
        </row>
        <row r="376">
          <cell r="B376" t="str">
            <v>SD176</v>
          </cell>
          <cell r="C376" t="str">
            <v>Strap Weavy Sage</v>
          </cell>
          <cell r="D376" t="str">
            <v>8719322896889</v>
          </cell>
          <cell r="E376">
            <v>6.52</v>
          </cell>
          <cell r="F376" t="str">
            <v>€ 15</v>
          </cell>
        </row>
        <row r="377">
          <cell r="B377" t="str">
            <v>SU114</v>
          </cell>
          <cell r="C377" t="str">
            <v>strap Red</v>
          </cell>
          <cell r="D377" t="str">
            <v>8719322891259</v>
          </cell>
          <cell r="E377">
            <v>6.36</v>
          </cell>
          <cell r="F377" t="str">
            <v>€ 15</v>
          </cell>
        </row>
        <row r="378">
          <cell r="B378" t="str">
            <v>SU118</v>
          </cell>
          <cell r="C378" t="str">
            <v>strap light Blue</v>
          </cell>
          <cell r="D378" t="str">
            <v>8719322891297</v>
          </cell>
          <cell r="E378">
            <v>6.36</v>
          </cell>
          <cell r="F378" t="str">
            <v>€ 15</v>
          </cell>
        </row>
        <row r="379">
          <cell r="B379" t="str">
            <v>SU119</v>
          </cell>
          <cell r="C379" t="str">
            <v>strap Black</v>
          </cell>
          <cell r="D379" t="str">
            <v>8719322891303</v>
          </cell>
          <cell r="E379">
            <v>6.36</v>
          </cell>
          <cell r="F379" t="str">
            <v>€ 15</v>
          </cell>
        </row>
        <row r="380">
          <cell r="B380" t="str">
            <v>SU120</v>
          </cell>
          <cell r="C380" t="str">
            <v>strap White</v>
          </cell>
          <cell r="D380" t="str">
            <v>8719322891310</v>
          </cell>
          <cell r="E380">
            <v>6.36</v>
          </cell>
          <cell r="F380" t="str">
            <v>€ 15</v>
          </cell>
        </row>
        <row r="381">
          <cell r="B381" t="str">
            <v>SU121</v>
          </cell>
          <cell r="C381" t="str">
            <v>strap Grey</v>
          </cell>
          <cell r="D381" t="str">
            <v>8719322891327</v>
          </cell>
          <cell r="E381">
            <v>6.36</v>
          </cell>
          <cell r="F381" t="str">
            <v>€ 15</v>
          </cell>
        </row>
        <row r="382">
          <cell r="B382" t="str">
            <v>SU122</v>
          </cell>
          <cell r="C382" t="str">
            <v>strap Burbery</v>
          </cell>
          <cell r="D382" t="str">
            <v>8719322891334</v>
          </cell>
          <cell r="E382">
            <v>6.36</v>
          </cell>
          <cell r="F382" t="str">
            <v>€ 15</v>
          </cell>
        </row>
        <row r="383">
          <cell r="B383" t="str">
            <v>SU123</v>
          </cell>
          <cell r="C383" t="str">
            <v>strap Bleu marine</v>
          </cell>
          <cell r="D383" t="str">
            <v>8719322891341</v>
          </cell>
          <cell r="E383">
            <v>6.36</v>
          </cell>
          <cell r="F383" t="str">
            <v>€ 15</v>
          </cell>
        </row>
        <row r="384">
          <cell r="B384" t="str">
            <v>SU124</v>
          </cell>
          <cell r="C384" t="str">
            <v>strap Neon Pink</v>
          </cell>
          <cell r="D384" t="str">
            <v>8719322892430</v>
          </cell>
          <cell r="E384">
            <v>6.36</v>
          </cell>
          <cell r="F384" t="str">
            <v>€ 15</v>
          </cell>
        </row>
        <row r="385">
          <cell r="B385" t="str">
            <v>SU125</v>
          </cell>
          <cell r="C385" t="str">
            <v>strap Orange</v>
          </cell>
          <cell r="D385" t="str">
            <v>8719322892447</v>
          </cell>
          <cell r="E385">
            <v>6.36</v>
          </cell>
          <cell r="F385" t="str">
            <v>€ 15,00</v>
          </cell>
        </row>
        <row r="386">
          <cell r="B386" t="str">
            <v>SU126</v>
          </cell>
          <cell r="C386" t="str">
            <v>strap Mint</v>
          </cell>
          <cell r="D386" t="str">
            <v>8719322892454</v>
          </cell>
          <cell r="E386">
            <v>6.36</v>
          </cell>
          <cell r="F386" t="str">
            <v>€ 15</v>
          </cell>
        </row>
        <row r="387">
          <cell r="B387" t="str">
            <v>SU127</v>
          </cell>
          <cell r="C387" t="str">
            <v>strap lemon neon</v>
          </cell>
          <cell r="D387" t="str">
            <v>8719322892461</v>
          </cell>
          <cell r="E387">
            <v>6.36</v>
          </cell>
          <cell r="F387" t="str">
            <v>€ 15</v>
          </cell>
        </row>
        <row r="388">
          <cell r="B388" t="str">
            <v>SU128</v>
          </cell>
          <cell r="C388" t="str">
            <v>strap Army green</v>
          </cell>
          <cell r="D388" t="str">
            <v>8719322892478</v>
          </cell>
          <cell r="E388">
            <v>6.36</v>
          </cell>
          <cell r="F388" t="str">
            <v>€ 15</v>
          </cell>
        </row>
        <row r="389">
          <cell r="B389" t="str">
            <v>SU129</v>
          </cell>
          <cell r="C389" t="str">
            <v>strap Petrol</v>
          </cell>
          <cell r="D389" t="str">
            <v>8719322895790</v>
          </cell>
          <cell r="E389">
            <v>6.36</v>
          </cell>
          <cell r="F389" t="str">
            <v>€ 15</v>
          </cell>
        </row>
        <row r="390">
          <cell r="B390" t="str">
            <v>SU130</v>
          </cell>
          <cell r="C390" t="str">
            <v>strap New Terre +  logo Blue</v>
          </cell>
          <cell r="D390" t="str">
            <v>8719322896254</v>
          </cell>
          <cell r="E390">
            <v>6.36</v>
          </cell>
          <cell r="F390" t="str">
            <v>€ 15</v>
          </cell>
        </row>
        <row r="391">
          <cell r="B391" t="str">
            <v>SU131</v>
          </cell>
          <cell r="C391" t="str">
            <v>strap New Light Blue + logo White</v>
          </cell>
          <cell r="D391" t="str">
            <v>8719322896261</v>
          </cell>
          <cell r="E391">
            <v>6.36</v>
          </cell>
          <cell r="F391" t="str">
            <v>€ 15</v>
          </cell>
        </row>
        <row r="392">
          <cell r="B392" t="str">
            <v>SU132</v>
          </cell>
          <cell r="C392" t="str">
            <v>strap New Black + logo White</v>
          </cell>
          <cell r="D392" t="str">
            <v>8719322896278</v>
          </cell>
          <cell r="E392">
            <v>6.36</v>
          </cell>
          <cell r="F392" t="str">
            <v>€ 15</v>
          </cell>
        </row>
        <row r="393">
          <cell r="B393" t="str">
            <v>SU133</v>
          </cell>
          <cell r="C393" t="str">
            <v>strap New army Green + logo Orange</v>
          </cell>
          <cell r="D393" t="str">
            <v>8719322896285</v>
          </cell>
          <cell r="E393">
            <v>6.36</v>
          </cell>
          <cell r="F393" t="str">
            <v>€ 15</v>
          </cell>
        </row>
        <row r="394">
          <cell r="B394" t="str">
            <v>SU134</v>
          </cell>
          <cell r="C394" t="str">
            <v>strap New Rose + logo White</v>
          </cell>
          <cell r="D394" t="str">
            <v>8719322896292</v>
          </cell>
          <cell r="E394">
            <v>6.36</v>
          </cell>
          <cell r="F394" t="str">
            <v>€ 15</v>
          </cell>
        </row>
        <row r="395">
          <cell r="B395" t="str">
            <v>SU135</v>
          </cell>
          <cell r="C395" t="str">
            <v>strap New Petrol + logo Grey</v>
          </cell>
          <cell r="D395" t="str">
            <v>8719322896308</v>
          </cell>
          <cell r="E395">
            <v>6.36</v>
          </cell>
          <cell r="F395" t="str">
            <v>€ 15</v>
          </cell>
        </row>
        <row r="396">
          <cell r="B396" t="str">
            <v>SU136</v>
          </cell>
          <cell r="C396" t="str">
            <v>strap New Grey + logo Petrol</v>
          </cell>
          <cell r="D396" t="str">
            <v>8719322896315</v>
          </cell>
          <cell r="E396">
            <v>6.36</v>
          </cell>
          <cell r="F396" t="str">
            <v>€ 15</v>
          </cell>
        </row>
        <row r="397">
          <cell r="B397" t="str">
            <v>SU137</v>
          </cell>
          <cell r="C397" t="str">
            <v>strap New Strawberry + logo Petrol</v>
          </cell>
          <cell r="D397" t="str">
            <v>8719322896322</v>
          </cell>
          <cell r="E397">
            <v>6.36</v>
          </cell>
          <cell r="F397" t="str">
            <v>€ 15</v>
          </cell>
        </row>
        <row r="398">
          <cell r="B398" t="str">
            <v>SU138</v>
          </cell>
          <cell r="C398" t="str">
            <v>strap New Red + logo White</v>
          </cell>
          <cell r="D398" t="str">
            <v>8719322896339</v>
          </cell>
          <cell r="E398">
            <v>6.36</v>
          </cell>
          <cell r="F398" t="str">
            <v>€ 15</v>
          </cell>
        </row>
        <row r="399">
          <cell r="B399" t="str">
            <v>SU139</v>
          </cell>
          <cell r="C399" t="str">
            <v>strap New Black + logo Gold</v>
          </cell>
          <cell r="D399" t="str">
            <v>8719322896346</v>
          </cell>
          <cell r="E399">
            <v>6.36</v>
          </cell>
          <cell r="F399" t="str">
            <v>€ 15</v>
          </cell>
        </row>
        <row r="400">
          <cell r="B400" t="str">
            <v>SU140</v>
          </cell>
          <cell r="C400" t="str">
            <v>strap New Black + logo Black</v>
          </cell>
          <cell r="D400" t="str">
            <v>8719322896353</v>
          </cell>
          <cell r="E400">
            <v>6.36</v>
          </cell>
          <cell r="F400" t="str">
            <v>€ 15</v>
          </cell>
        </row>
        <row r="401">
          <cell r="B401" t="str">
            <v>SU141</v>
          </cell>
          <cell r="C401" t="str">
            <v>Strap New Burberry + Logo Dark Blue</v>
          </cell>
          <cell r="D401" t="str">
            <v>8719322896896</v>
          </cell>
          <cell r="E401">
            <v>6.52</v>
          </cell>
          <cell r="F401" t="str">
            <v>€ 15</v>
          </cell>
        </row>
        <row r="402">
          <cell r="B402" t="str">
            <v>SU142</v>
          </cell>
          <cell r="C402" t="str">
            <v>Strap New Lemon Neon + Logo Lemon Neon</v>
          </cell>
          <cell r="D402" t="str">
            <v>8719322896902</v>
          </cell>
          <cell r="E402">
            <v>6.52</v>
          </cell>
          <cell r="F402" t="str">
            <v>€ 15</v>
          </cell>
        </row>
        <row r="403">
          <cell r="B403" t="str">
            <v>SU143</v>
          </cell>
          <cell r="C403" t="str">
            <v>Strap New Burned Orange + Logo Petrol</v>
          </cell>
          <cell r="D403" t="str">
            <v>8719322896919</v>
          </cell>
          <cell r="E403">
            <v>6.52</v>
          </cell>
          <cell r="F403" t="str">
            <v>€ 15</v>
          </cell>
        </row>
        <row r="404">
          <cell r="B404" t="str">
            <v>SU144</v>
          </cell>
          <cell r="C404" t="str">
            <v>Strap New Storm + Logo Black</v>
          </cell>
          <cell r="D404" t="str">
            <v>8719322896926</v>
          </cell>
          <cell r="E404">
            <v>6.52</v>
          </cell>
          <cell r="F404" t="str">
            <v>€ 15</v>
          </cell>
        </row>
        <row r="405">
          <cell r="B405" t="str">
            <v>SU145</v>
          </cell>
          <cell r="C405" t="str">
            <v>Strap New Camel + Logo Brick</v>
          </cell>
          <cell r="D405" t="str">
            <v>8719322896933</v>
          </cell>
          <cell r="E405">
            <v>6.52</v>
          </cell>
          <cell r="F405" t="str">
            <v>€ 15</v>
          </cell>
        </row>
        <row r="406">
          <cell r="B406" t="str">
            <v>SUN200</v>
          </cell>
          <cell r="C406" t="str">
            <v>IQ 2.0 Lens - Photochromic Revo Blue</v>
          </cell>
          <cell r="D406" t="str">
            <v>8719322897152</v>
          </cell>
          <cell r="E406">
            <v>29.98</v>
          </cell>
          <cell r="F406" t="str">
            <v>€ 59,95</v>
          </cell>
        </row>
        <row r="407">
          <cell r="B407" t="str">
            <v>SUN201</v>
          </cell>
          <cell r="C407" t="str">
            <v>IQ 2.0 Matt Black - Polar Gry-Grn S2 - Pnk-UL Silv + OC</v>
          </cell>
          <cell r="D407" t="str">
            <v>8719322896421</v>
          </cell>
          <cell r="E407">
            <v>49.98</v>
          </cell>
          <cell r="F407" t="str">
            <v>€ 99,95</v>
          </cell>
        </row>
        <row r="408">
          <cell r="B408" t="str">
            <v>SUN202</v>
          </cell>
          <cell r="C408" t="str">
            <v>IQ 2.0 Matt Black - Polar Gry-Ice Blue S2 - Pnk-UL Silver+OC</v>
          </cell>
          <cell r="D408" t="str">
            <v>8719322896438</v>
          </cell>
          <cell r="E408">
            <v>49.98</v>
          </cell>
          <cell r="F408" t="str">
            <v>€ 99,95</v>
          </cell>
        </row>
        <row r="409">
          <cell r="B409" t="str">
            <v>SUN203</v>
          </cell>
          <cell r="C409" t="str">
            <v>IQ 2.0 Matt Black - Polar Gry-Red&amp;Blk S3 - Pnk-UL Silver+OC</v>
          </cell>
          <cell r="D409" t="str">
            <v>8719322896445</v>
          </cell>
          <cell r="E409">
            <v>49.98</v>
          </cell>
          <cell r="F409" t="str">
            <v>€ 99,95</v>
          </cell>
        </row>
        <row r="410">
          <cell r="B410" t="str">
            <v>SUN204</v>
          </cell>
          <cell r="C410" t="str">
            <v>IQ 2.0 GoodMood - Polar Gry-Blk S2 - Pink-UL Silv + OC</v>
          </cell>
          <cell r="D410" t="str">
            <v>8719322896452</v>
          </cell>
          <cell r="E410">
            <v>49.98</v>
          </cell>
          <cell r="F410" t="str">
            <v>€ 99,95</v>
          </cell>
        </row>
        <row r="411">
          <cell r="B411" t="str">
            <v>SUN205</v>
          </cell>
          <cell r="C411" t="str">
            <v>IQ 2.0 Matt White - Polar Gry-Grn S2 - Pink UL Silv + OC</v>
          </cell>
          <cell r="D411" t="str">
            <v>8719322896469</v>
          </cell>
          <cell r="E411">
            <v>49.98</v>
          </cell>
          <cell r="F411" t="str">
            <v>€ 99,95</v>
          </cell>
        </row>
        <row r="412">
          <cell r="B412" t="str">
            <v>SUN206</v>
          </cell>
          <cell r="C412" t="str">
            <v>IQ 2.0 Golden Poppy - Polar Gry-Orange S3 - Pnk UL Silv + OC</v>
          </cell>
          <cell r="D412" t="str">
            <v>8719322896476</v>
          </cell>
          <cell r="E412">
            <v>49.98</v>
          </cell>
          <cell r="F412" t="str">
            <v>€ 99,95</v>
          </cell>
        </row>
        <row r="413">
          <cell r="B413" t="str">
            <v>SUN207</v>
          </cell>
          <cell r="C413" t="str">
            <v>XTR 2.0 Matt Black - Polar Gry-Gold S2</v>
          </cell>
          <cell r="D413" t="str">
            <v>8719322896483</v>
          </cell>
          <cell r="E413">
            <v>39.979999999999997</v>
          </cell>
          <cell r="F413" t="str">
            <v>€ 79,95</v>
          </cell>
        </row>
        <row r="414">
          <cell r="B414" t="str">
            <v>SUN208</v>
          </cell>
          <cell r="C414" t="str">
            <v>XTR 2.0 Matt Black - Polar Gry-Grn S2</v>
          </cell>
          <cell r="D414" t="str">
            <v>8719322896490</v>
          </cell>
          <cell r="E414">
            <v>39.979999999999997</v>
          </cell>
          <cell r="F414" t="str">
            <v>€ 79,95</v>
          </cell>
        </row>
        <row r="415">
          <cell r="B415" t="str">
            <v>SUN209</v>
          </cell>
          <cell r="C415" t="str">
            <v>XTR 2.0 Matt Black - Polar Gry-Red&amp;Blk S3</v>
          </cell>
          <cell r="D415" t="str">
            <v>8719322896506</v>
          </cell>
          <cell r="E415">
            <v>39.979999999999997</v>
          </cell>
          <cell r="F415" t="str">
            <v>€ 79,95</v>
          </cell>
        </row>
        <row r="416">
          <cell r="B416" t="str">
            <v>SUN210</v>
          </cell>
          <cell r="C416" t="str">
            <v>XTR 2.0 Indian Ochre - Polar Gry-UL Silver S2</v>
          </cell>
          <cell r="D416" t="str">
            <v>8719322896513</v>
          </cell>
          <cell r="E416">
            <v>39.979999999999997</v>
          </cell>
          <cell r="F416" t="str">
            <v>€ 79,95</v>
          </cell>
        </row>
        <row r="417">
          <cell r="B417" t="str">
            <v>SUN211</v>
          </cell>
          <cell r="C417" t="str">
            <v>XTR 2.0 Matt White - Polar Gry-Ice Blue S2</v>
          </cell>
          <cell r="D417" t="str">
            <v>8719322896520</v>
          </cell>
          <cell r="E417">
            <v>39.979999999999997</v>
          </cell>
          <cell r="F417" t="str">
            <v>€ 79,95</v>
          </cell>
        </row>
        <row r="418">
          <cell r="B418" t="str">
            <v>SUN212</v>
          </cell>
          <cell r="C418" t="str">
            <v>XTR 2.0 Epson - Full Black S2</v>
          </cell>
          <cell r="D418" t="str">
            <v>8719322896537</v>
          </cell>
          <cell r="E418">
            <v>39.979999999999997</v>
          </cell>
          <cell r="F418" t="str">
            <v>€ 79,95</v>
          </cell>
        </row>
        <row r="419">
          <cell r="B419" t="str">
            <v>SUN213</v>
          </cell>
          <cell r="C419" t="str">
            <v>Konka Matt Black - Polar Red S3 - UL Silver + Retainer</v>
          </cell>
          <cell r="D419" t="str">
            <v>8719322896544</v>
          </cell>
          <cell r="E419">
            <v>39.979999999999997</v>
          </cell>
          <cell r="F419" t="str">
            <v>€ 79,95</v>
          </cell>
        </row>
        <row r="420">
          <cell r="B420" t="str">
            <v>SUN214</v>
          </cell>
          <cell r="C420" t="str">
            <v>Konka Matt Black - Polar Red S4 - UL Silver</v>
          </cell>
          <cell r="D420" t="str">
            <v>8719322896551</v>
          </cell>
          <cell r="E420">
            <v>39.979999999999997</v>
          </cell>
          <cell r="F420" t="str">
            <v>€ 79,95</v>
          </cell>
        </row>
        <row r="421">
          <cell r="B421" t="str">
            <v>SUN215</v>
          </cell>
          <cell r="C421" t="str">
            <v>Konka Matt Black - Full Black S3</v>
          </cell>
          <cell r="D421" t="str">
            <v>8719322896568</v>
          </cell>
          <cell r="E421">
            <v>39.979999999999997</v>
          </cell>
          <cell r="F421" t="str">
            <v>€ 79,95</v>
          </cell>
        </row>
        <row r="422">
          <cell r="B422" t="str">
            <v>SUN216</v>
          </cell>
          <cell r="C422" t="str">
            <v>Konka Matt Black - Full Black - Silver S4</v>
          </cell>
          <cell r="D422" t="str">
            <v>8719322896575</v>
          </cell>
          <cell r="E422">
            <v>39.979999999999997</v>
          </cell>
          <cell r="F422" t="str">
            <v>€ 79,95</v>
          </cell>
        </row>
        <row r="423">
          <cell r="B423" t="str">
            <v>SUN217</v>
          </cell>
          <cell r="C423" t="str">
            <v>Konka Tortoise - Full Black S3</v>
          </cell>
          <cell r="D423" t="str">
            <v>8719322896582</v>
          </cell>
          <cell r="E423">
            <v>39.979999999999997</v>
          </cell>
          <cell r="F423" t="str">
            <v>€ 79,95</v>
          </cell>
        </row>
        <row r="424">
          <cell r="B424" t="str">
            <v>SUN218</v>
          </cell>
          <cell r="C424" t="str">
            <v>Konka Tortoise - Full Black S4</v>
          </cell>
          <cell r="D424" t="str">
            <v>8719322896599</v>
          </cell>
          <cell r="E424">
            <v>39.979999999999997</v>
          </cell>
          <cell r="F424" t="str">
            <v>€ 79,95</v>
          </cell>
        </row>
        <row r="425">
          <cell r="B425" t="str">
            <v>SUN219</v>
          </cell>
          <cell r="C425" t="str">
            <v>Dunk Matt Black - Polar Full Blk S3</v>
          </cell>
          <cell r="D425" t="str">
            <v>8719322896605</v>
          </cell>
          <cell r="E425">
            <v>24.98</v>
          </cell>
          <cell r="F425" t="str">
            <v>€ 49,95</v>
          </cell>
        </row>
        <row r="426">
          <cell r="B426" t="str">
            <v>SUN220</v>
          </cell>
          <cell r="C426" t="str">
            <v>Dunk Murex Purple - Brwn S3 + Full Silver</v>
          </cell>
          <cell r="D426" t="str">
            <v>8719322896612</v>
          </cell>
          <cell r="E426">
            <v>24.98</v>
          </cell>
          <cell r="F426" t="str">
            <v>€ 49,95</v>
          </cell>
        </row>
        <row r="427">
          <cell r="B427" t="str">
            <v>SUN221</v>
          </cell>
          <cell r="C427" t="str">
            <v>Dunk Acid Yellow - Polar Gry S3 + Blue</v>
          </cell>
          <cell r="D427" t="str">
            <v>8719322896629</v>
          </cell>
          <cell r="E427">
            <v>24.98</v>
          </cell>
          <cell r="F427" t="str">
            <v>€ 49,95</v>
          </cell>
        </row>
        <row r="428">
          <cell r="B428" t="str">
            <v>SUN222</v>
          </cell>
          <cell r="C428" t="str">
            <v>Dunk Epson - Polar Full Blk S3</v>
          </cell>
          <cell r="D428" t="str">
            <v>8719322896636</v>
          </cell>
          <cell r="E428">
            <v>24.98</v>
          </cell>
          <cell r="F428" t="str">
            <v>€ 49,95</v>
          </cell>
        </row>
        <row r="429">
          <cell r="B429" t="str">
            <v>SUN223</v>
          </cell>
          <cell r="C429" t="str">
            <v>Vella Matt Black - Polar Full Blk S3</v>
          </cell>
          <cell r="D429" t="str">
            <v>8719322896643</v>
          </cell>
          <cell r="E429">
            <v>24.98</v>
          </cell>
          <cell r="F429" t="str">
            <v>€ 49,95</v>
          </cell>
        </row>
        <row r="430">
          <cell r="B430" t="str">
            <v>SUN224</v>
          </cell>
          <cell r="C430" t="str">
            <v>Vella Matt Black - Polar Brwn UL Silver S3</v>
          </cell>
          <cell r="D430" t="str">
            <v>8719322896650</v>
          </cell>
          <cell r="E430">
            <v>24.98</v>
          </cell>
          <cell r="F430" t="str">
            <v>€ 49,95</v>
          </cell>
        </row>
        <row r="431">
          <cell r="B431" t="str">
            <v>SUN225</v>
          </cell>
          <cell r="C431" t="str">
            <v>Vella Tortoise - Polar Full Blk S3</v>
          </cell>
          <cell r="D431" t="str">
            <v>8719322896667</v>
          </cell>
          <cell r="E431">
            <v>24.98</v>
          </cell>
          <cell r="F431" t="str">
            <v>€ 49,95</v>
          </cell>
        </row>
        <row r="432">
          <cell r="B432" t="str">
            <v>SUN226</v>
          </cell>
          <cell r="C432" t="str">
            <v>Vella Indian Ochre - Polar Brwn UL Silver S3</v>
          </cell>
          <cell r="D432" t="str">
            <v>8719322896674</v>
          </cell>
          <cell r="E432">
            <v>24.98</v>
          </cell>
          <cell r="F432" t="str">
            <v>€ 49,95</v>
          </cell>
        </row>
        <row r="433">
          <cell r="B433" t="str">
            <v>SUN227</v>
          </cell>
          <cell r="C433" t="str">
            <v>Ara Zephir Grey - Polar Full Blk S3</v>
          </cell>
          <cell r="D433" t="str">
            <v>8719322896681</v>
          </cell>
          <cell r="E433">
            <v>14.98</v>
          </cell>
          <cell r="F433" t="str">
            <v>€ 29,95</v>
          </cell>
        </row>
        <row r="434">
          <cell r="B434" t="str">
            <v>SUN228</v>
          </cell>
          <cell r="C434" t="str">
            <v>Ara Wild Dove - Polar Brwn UL Silver S3</v>
          </cell>
          <cell r="D434" t="str">
            <v>8719322896698</v>
          </cell>
          <cell r="E434">
            <v>14.98</v>
          </cell>
          <cell r="F434" t="str">
            <v>€ 29,95</v>
          </cell>
        </row>
        <row r="435">
          <cell r="B435" t="str">
            <v>SUN229</v>
          </cell>
          <cell r="C435" t="str">
            <v>Ara Canary - Polar Brwn S3</v>
          </cell>
          <cell r="D435" t="str">
            <v>8719322896704</v>
          </cell>
          <cell r="E435">
            <v>14.98</v>
          </cell>
          <cell r="F435" t="str">
            <v>€ 29,95</v>
          </cell>
        </row>
        <row r="436">
          <cell r="B436" t="str">
            <v>SUN230</v>
          </cell>
          <cell r="C436" t="str">
            <v>Ara Candy Purple - Polar Gry UL Silver S3</v>
          </cell>
          <cell r="D436" t="str">
            <v>8719322896711</v>
          </cell>
          <cell r="E436">
            <v>14.98</v>
          </cell>
          <cell r="F436" t="str">
            <v>€ 29,95</v>
          </cell>
        </row>
        <row r="437">
          <cell r="B437" t="str">
            <v>SUN231</v>
          </cell>
          <cell r="C437" t="str">
            <v>Draco Matt Black - Polar Brwn Full Silv S3</v>
          </cell>
          <cell r="D437" t="str">
            <v>8719322896728</v>
          </cell>
          <cell r="E437">
            <v>24.98</v>
          </cell>
          <cell r="F437" t="str">
            <v>€ 49,95</v>
          </cell>
        </row>
        <row r="438">
          <cell r="B438" t="str">
            <v>SUN232</v>
          </cell>
          <cell r="C438" t="str">
            <v>Draco Tortoise - Polar Full Blk S3</v>
          </cell>
          <cell r="D438" t="str">
            <v>8719322896735</v>
          </cell>
          <cell r="E438">
            <v>24.98</v>
          </cell>
          <cell r="F438" t="str">
            <v>€ 49,95</v>
          </cell>
        </row>
        <row r="439">
          <cell r="B439" t="str">
            <v>SUN233</v>
          </cell>
          <cell r="C439" t="str">
            <v>Draco Heron Gray - Polar Gry UL Silver S3</v>
          </cell>
          <cell r="D439" t="str">
            <v>8719322896742</v>
          </cell>
          <cell r="E439">
            <v>24.98</v>
          </cell>
          <cell r="F439" t="str">
            <v>€ 49,95</v>
          </cell>
        </row>
        <row r="440">
          <cell r="B440" t="str">
            <v>SUN234</v>
          </cell>
          <cell r="C440" t="str">
            <v>Draco Golden Poppy - Polar Full Blk</v>
          </cell>
          <cell r="D440" t="str">
            <v>8719322896759</v>
          </cell>
          <cell r="E440">
            <v>24.98</v>
          </cell>
          <cell r="F440" t="str">
            <v>€ 49,95</v>
          </cell>
        </row>
        <row r="441">
          <cell r="B441" t="str">
            <v>SUN235</v>
          </cell>
          <cell r="C441" t="str">
            <v>Taurus Ginseng Green - Polar Brwn Full Orange S3</v>
          </cell>
          <cell r="D441" t="str">
            <v>8719322896766</v>
          </cell>
          <cell r="E441">
            <v>24.98</v>
          </cell>
          <cell r="F441" t="str">
            <v>€ 49,95</v>
          </cell>
        </row>
        <row r="442">
          <cell r="B442" t="str">
            <v>SUN236</v>
          </cell>
          <cell r="C442" t="str">
            <v>Taurus Nickel Grey - Polar Gry Ice Blue S3</v>
          </cell>
          <cell r="D442" t="str">
            <v>8719322896773</v>
          </cell>
          <cell r="E442">
            <v>24.98</v>
          </cell>
          <cell r="F442" t="str">
            <v>€ 49,95</v>
          </cell>
        </row>
        <row r="443">
          <cell r="B443" t="str">
            <v>SUN237</v>
          </cell>
          <cell r="C443" t="str">
            <v>Taurus Matt Black - Polar Brwn UL Silver S3</v>
          </cell>
          <cell r="D443" t="str">
            <v>8719322896780</v>
          </cell>
          <cell r="E443">
            <v>24.98</v>
          </cell>
          <cell r="F443" t="str">
            <v>€ 49,95</v>
          </cell>
        </row>
        <row r="444">
          <cell r="B444" t="str">
            <v>SUN238</v>
          </cell>
          <cell r="C444" t="str">
            <v>Taurus Tortoise - Polar Gry UL Silver S3</v>
          </cell>
          <cell r="D444" t="str">
            <v>8719322896797</v>
          </cell>
          <cell r="E444">
            <v>24.98</v>
          </cell>
          <cell r="F444" t="str">
            <v>€ 49,95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>
        <row r="1">
          <cell r="C1"/>
          <cell r="D1"/>
          <cell r="E1"/>
          <cell r="F1"/>
        </row>
        <row r="2">
          <cell r="C2"/>
          <cell r="D2"/>
          <cell r="E2"/>
          <cell r="F2"/>
        </row>
        <row r="3">
          <cell r="C3"/>
          <cell r="D3"/>
          <cell r="E3"/>
          <cell r="F3"/>
        </row>
        <row r="5">
          <cell r="C5" t="str">
            <v>Magazijn</v>
          </cell>
          <cell r="D5" t="str">
            <v>1 - Magazijn</v>
          </cell>
          <cell r="E5" t="str">
            <v>Artikelgroep</v>
          </cell>
          <cell r="F5" t="str">
            <v xml:space="preserve"> </v>
          </cell>
        </row>
        <row r="6">
          <cell r="C6" t="str">
            <v>Hoofdleverancier</v>
          </cell>
          <cell r="D6" t="str">
            <v xml:space="preserve"> </v>
          </cell>
          <cell r="E6" t="str">
            <v xml:space="preserve"> </v>
          </cell>
        </row>
        <row r="7">
          <cell r="C7"/>
          <cell r="D7"/>
          <cell r="E7"/>
          <cell r="F7"/>
        </row>
        <row r="8">
          <cell r="C8" t="str">
            <v xml:space="preserve"> </v>
          </cell>
          <cell r="D8"/>
        </row>
        <row r="9">
          <cell r="C9"/>
          <cell r="D9"/>
          <cell r="E9"/>
          <cell r="F9"/>
        </row>
        <row r="10">
          <cell r="C10" t="str">
            <v>Close-out</v>
          </cell>
          <cell r="D10" t="str">
            <v xml:space="preserve"> </v>
          </cell>
          <cell r="E10" t="str">
            <v xml:space="preserve"> </v>
          </cell>
        </row>
        <row r="13">
          <cell r="C13"/>
          <cell r="D13"/>
          <cell r="E13"/>
          <cell r="F13"/>
          <cell r="G13"/>
        </row>
        <row r="14">
          <cell r="C14" t="str">
            <v>Code</v>
          </cell>
          <cell r="D14" t="str">
            <v>Zoekcode</v>
          </cell>
          <cell r="E14" t="str">
            <v>Omschrijving</v>
          </cell>
          <cell r="F14" t="str">
            <v>Afbeelding</v>
          </cell>
          <cell r="G14" t="str">
            <v>Barcode</v>
          </cell>
        </row>
        <row r="15">
          <cell r="C15" t="str">
            <v>WP-XPR040</v>
          </cell>
          <cell r="D15" t="str">
            <v>WP-XPR040</v>
          </cell>
          <cell r="E15" t="str">
            <v>XPR Matt White   Black edition</v>
          </cell>
          <cell r="F15"/>
          <cell r="G15"/>
        </row>
        <row r="16">
          <cell r="C16" t="str">
            <v>WP-XPR036</v>
          </cell>
          <cell r="D16" t="str">
            <v>WP-XPR036</v>
          </cell>
          <cell r="E16" t="str">
            <v>XPR Matt Black   Black edition</v>
          </cell>
          <cell r="F16"/>
          <cell r="G16"/>
        </row>
        <row r="17">
          <cell r="C17" t="str">
            <v>WP-XPR035</v>
          </cell>
          <cell r="D17" t="str">
            <v>WP-XPR035</v>
          </cell>
          <cell r="E17" t="str">
            <v>XPR Matt Black   Photochromatic</v>
          </cell>
          <cell r="F17"/>
          <cell r="G17"/>
        </row>
        <row r="18">
          <cell r="C18" t="str">
            <v>WP-VIRGO016</v>
          </cell>
          <cell r="D18" t="str">
            <v>WP-VIRGO016</v>
          </cell>
          <cell r="E18" t="str">
            <v>Virgo Matt Black   Black Edition</v>
          </cell>
          <cell r="F18"/>
          <cell r="G18"/>
        </row>
        <row r="19">
          <cell r="C19" t="str">
            <v>WP-VIRGO015</v>
          </cell>
          <cell r="D19" t="str">
            <v>WP-VIRGO015</v>
          </cell>
          <cell r="E19" t="str">
            <v>Virgo Matt Black   Photochromatic</v>
          </cell>
          <cell r="F19"/>
          <cell r="G19"/>
        </row>
        <row r="20">
          <cell r="C20" t="str">
            <v>WP-VIRGO012</v>
          </cell>
          <cell r="D20" t="str">
            <v>WP-VIRGO012</v>
          </cell>
          <cell r="E20" t="str">
            <v>Virgo Matt White   Black Edition</v>
          </cell>
          <cell r="F20"/>
          <cell r="G20"/>
        </row>
        <row r="21">
          <cell r="C21" t="str">
            <v>WP-VIRGO011</v>
          </cell>
          <cell r="D21" t="str">
            <v>WP-VIRGO011</v>
          </cell>
          <cell r="E21" t="str">
            <v>Virgo Matt White   Photochromatic</v>
          </cell>
          <cell r="F21"/>
          <cell r="G21"/>
        </row>
        <row r="22">
          <cell r="C22" t="str">
            <v>WP-VIRGO010</v>
          </cell>
          <cell r="D22" t="str">
            <v>WP-VIRGO010</v>
          </cell>
          <cell r="E22" t="str">
            <v>Virgo Matt White   Qview Lens</v>
          </cell>
          <cell r="F22"/>
          <cell r="G22"/>
        </row>
        <row r="23">
          <cell r="C23" t="str">
            <v>Wp-STYX055</v>
          </cell>
          <cell r="D23" t="str">
            <v>Wp-STYX055</v>
          </cell>
          <cell r="E23" t="str">
            <v>Styx Matt White   Photochromatic</v>
          </cell>
          <cell r="F23"/>
          <cell r="G23"/>
        </row>
        <row r="24">
          <cell r="C24" t="str">
            <v>WP-STYX052</v>
          </cell>
          <cell r="D24" t="str">
            <v>WP-STYX052</v>
          </cell>
          <cell r="E24" t="str">
            <v>Styx Matt Black   Black Edition</v>
          </cell>
          <cell r="F24"/>
          <cell r="G24"/>
        </row>
        <row r="25">
          <cell r="C25" t="str">
            <v>WP-STYX051</v>
          </cell>
          <cell r="D25" t="str">
            <v>WP-STYX051</v>
          </cell>
          <cell r="E25" t="str">
            <v>Styx Matt Black   Photochromatic</v>
          </cell>
          <cell r="F25"/>
          <cell r="G25"/>
        </row>
        <row r="26">
          <cell r="C26" t="str">
            <v>Wp-STYX050</v>
          </cell>
          <cell r="D26" t="str">
            <v>Wp-STYX050</v>
          </cell>
          <cell r="E26" t="str">
            <v>Styx Matt Black   Qview Lens</v>
          </cell>
          <cell r="F26"/>
          <cell r="G26"/>
        </row>
        <row r="27">
          <cell r="C27" t="str">
            <v>WP-OXIA006</v>
          </cell>
          <cell r="D27" t="str">
            <v>WP-OXIA006</v>
          </cell>
          <cell r="E27" t="str">
            <v>Oxia Matt Black   Qview</v>
          </cell>
          <cell r="F27"/>
          <cell r="G27"/>
        </row>
        <row r="28">
          <cell r="C28" t="str">
            <v>WP-KEPLER031</v>
          </cell>
          <cell r="D28" t="str">
            <v>WP-KEPLER031</v>
          </cell>
          <cell r="E28" t="str">
            <v>Kepler Matt Blue   Photochromatic</v>
          </cell>
          <cell r="F28"/>
          <cell r="G28"/>
        </row>
        <row r="29">
          <cell r="C29" t="str">
            <v>WP-KEPLER020</v>
          </cell>
          <cell r="D29" t="str">
            <v>WP-KEPLER020</v>
          </cell>
          <cell r="E29" t="str">
            <v>Kepler Matt Black   Black Edition</v>
          </cell>
          <cell r="F29"/>
          <cell r="G29"/>
        </row>
        <row r="30">
          <cell r="C30" t="str">
            <v>VI</v>
          </cell>
          <cell r="D30" t="str">
            <v>VI</v>
          </cell>
          <cell r="E30" t="str">
            <v>Verzendkosten inkoop</v>
          </cell>
          <cell r="F30"/>
          <cell r="G30"/>
        </row>
        <row r="31">
          <cell r="C31" t="str">
            <v>Verzendkosten</v>
          </cell>
          <cell r="D31" t="str">
            <v>Verzendkosten</v>
          </cell>
          <cell r="E31" t="str">
            <v>Verzendkosten</v>
          </cell>
          <cell r="F31"/>
          <cell r="G31"/>
        </row>
        <row r="32">
          <cell r="C32" t="str">
            <v>Verpakkingen</v>
          </cell>
          <cell r="D32" t="str">
            <v>verpak</v>
          </cell>
          <cell r="E32" t="str">
            <v>Verpakking/doosjes Aphex</v>
          </cell>
          <cell r="F32"/>
          <cell r="G32"/>
        </row>
        <row r="33">
          <cell r="C33" t="str">
            <v>VE</v>
          </cell>
          <cell r="D33" t="str">
            <v>VE</v>
          </cell>
          <cell r="E33" t="str">
            <v>Frais de port / Verzend kosten</v>
          </cell>
          <cell r="F33"/>
          <cell r="G33"/>
        </row>
        <row r="34">
          <cell r="C34" t="str">
            <v>Toeslag</v>
          </cell>
          <cell r="D34" t="str">
            <v>Toeslag</v>
          </cell>
          <cell r="E34" t="str">
            <v>Toeslag</v>
          </cell>
          <cell r="F34"/>
          <cell r="G34"/>
        </row>
        <row r="35">
          <cell r="C35" t="str">
            <v>SUV044</v>
          </cell>
          <cell r="D35" t="str">
            <v>VICE IRON smo</v>
          </cell>
          <cell r="E35" t="str">
            <v>VICE IRON smoke</v>
          </cell>
          <cell r="F35"/>
          <cell r="G35"/>
        </row>
        <row r="36">
          <cell r="C36" t="str">
            <v>SUV043</v>
          </cell>
          <cell r="D36" t="str">
            <v>VICE BLACK MA</v>
          </cell>
          <cell r="E36" t="str">
            <v>VICE BLACK MATT smoke</v>
          </cell>
          <cell r="F36"/>
          <cell r="G36"/>
        </row>
        <row r="37">
          <cell r="C37" t="str">
            <v>SUT031</v>
          </cell>
          <cell r="D37" t="str">
            <v>Terra grey</v>
          </cell>
          <cell r="E37" t="str">
            <v>Terra grey</v>
          </cell>
          <cell r="F37"/>
          <cell r="G37"/>
        </row>
        <row r="38">
          <cell r="C38" t="str">
            <v>SUT030</v>
          </cell>
          <cell r="D38" t="str">
            <v>Terra green</v>
          </cell>
          <cell r="E38" t="str">
            <v>Terra green</v>
          </cell>
          <cell r="F38"/>
          <cell r="G38"/>
        </row>
        <row r="39">
          <cell r="C39" t="str">
            <v>SUT029</v>
          </cell>
          <cell r="D39" t="str">
            <v>Terra brown</v>
          </cell>
          <cell r="E39" t="str">
            <v>Terra brown</v>
          </cell>
          <cell r="F39"/>
          <cell r="G39"/>
        </row>
        <row r="40">
          <cell r="C40" t="str">
            <v>SUS040</v>
          </cell>
          <cell r="D40" t="str">
            <v>SALSA BLUE/NA</v>
          </cell>
          <cell r="E40" t="str">
            <v>SALSA BLUE/NATURAL WOOD</v>
          </cell>
          <cell r="F40"/>
          <cell r="G40"/>
        </row>
        <row r="41">
          <cell r="C41" t="str">
            <v>SUS039</v>
          </cell>
          <cell r="D41" t="str">
            <v>SALSA RED/BLU</v>
          </cell>
          <cell r="E41" t="str">
            <v>SALSA RED/BLUE</v>
          </cell>
          <cell r="F41"/>
          <cell r="G41"/>
        </row>
        <row r="42">
          <cell r="C42" t="str">
            <v>SUS038</v>
          </cell>
          <cell r="D42" t="str">
            <v>SALSA BLACK/B</v>
          </cell>
          <cell r="E42" t="str">
            <v>SALSA BLACK/BLUE</v>
          </cell>
          <cell r="F42"/>
          <cell r="G42"/>
        </row>
        <row r="43">
          <cell r="C43" t="str">
            <v>SUR034</v>
          </cell>
          <cell r="D43" t="str">
            <v>Rocker black</v>
          </cell>
          <cell r="E43" t="str">
            <v>Rocker black  revo green</v>
          </cell>
          <cell r="F43"/>
          <cell r="G43"/>
        </row>
        <row r="44">
          <cell r="C44" t="str">
            <v>SUR033</v>
          </cell>
          <cell r="D44" t="str">
            <v>Rocker brown</v>
          </cell>
          <cell r="E44" t="str">
            <v>Rocker brown revo gold</v>
          </cell>
          <cell r="F44"/>
          <cell r="G44"/>
        </row>
        <row r="45">
          <cell r="C45" t="str">
            <v>SUR032</v>
          </cell>
          <cell r="D45" t="str">
            <v>Rocker black</v>
          </cell>
          <cell r="E45" t="str">
            <v>Rocker black revo blue</v>
          </cell>
          <cell r="F45"/>
          <cell r="G45"/>
        </row>
        <row r="46">
          <cell r="C46" t="str">
            <v>SUN238</v>
          </cell>
          <cell r="D46" t="str">
            <v>TaurusTortois</v>
          </cell>
          <cell r="E46" t="str">
            <v>Taurus Tortoise - Polar Gry UL Silver S3</v>
          </cell>
          <cell r="F46"/>
          <cell r="G46" t="str">
            <v>8719322896797</v>
          </cell>
        </row>
        <row r="47">
          <cell r="C47" t="str">
            <v>SUN237</v>
          </cell>
          <cell r="D47" t="str">
            <v>TaurusMattBla</v>
          </cell>
          <cell r="E47" t="str">
            <v>Taurus Matt Black - Polar Brwn UL Silver S3</v>
          </cell>
          <cell r="F47"/>
          <cell r="G47" t="str">
            <v>8719322896780</v>
          </cell>
        </row>
        <row r="48">
          <cell r="C48" t="str">
            <v>SUN236</v>
          </cell>
          <cell r="D48" t="str">
            <v>TaurusNickelG</v>
          </cell>
          <cell r="E48" t="str">
            <v>Taurus Nickel Grey - Polar Gry Ice Blue S3</v>
          </cell>
          <cell r="F48"/>
          <cell r="G48" t="str">
            <v>8719322896773</v>
          </cell>
        </row>
        <row r="49">
          <cell r="C49" t="str">
            <v>SUN235</v>
          </cell>
          <cell r="D49" t="str">
            <v>TaurusGinseng</v>
          </cell>
          <cell r="E49" t="str">
            <v>Taurus Ginseng Green - Polar Brwn Full Orange S3</v>
          </cell>
          <cell r="F49"/>
          <cell r="G49" t="str">
            <v>8719322896766</v>
          </cell>
        </row>
        <row r="50">
          <cell r="C50" t="str">
            <v>SUN234</v>
          </cell>
          <cell r="D50" t="str">
            <v>DracoGoldenPo</v>
          </cell>
          <cell r="E50" t="str">
            <v>Draco Golden Poppy - Polar Full Blk</v>
          </cell>
          <cell r="F50"/>
          <cell r="G50" t="str">
            <v>8719322896759</v>
          </cell>
        </row>
        <row r="51">
          <cell r="C51" t="str">
            <v>SUN233</v>
          </cell>
          <cell r="D51" t="str">
            <v>DracoHeronGra</v>
          </cell>
          <cell r="E51" t="str">
            <v>Draco Heron Gray - Polar Gry UL Silver S3</v>
          </cell>
          <cell r="F51"/>
          <cell r="G51" t="str">
            <v>8719322896742</v>
          </cell>
        </row>
        <row r="52">
          <cell r="C52" t="str">
            <v>SUN232</v>
          </cell>
          <cell r="D52" t="str">
            <v>DracoTortoise</v>
          </cell>
          <cell r="E52" t="str">
            <v>Draco Tortoise - Polar Full Blk S3</v>
          </cell>
          <cell r="F52"/>
          <cell r="G52" t="str">
            <v>8719322896735</v>
          </cell>
        </row>
        <row r="53">
          <cell r="C53" t="str">
            <v>SUN231</v>
          </cell>
          <cell r="D53" t="str">
            <v>DracoMattBlac</v>
          </cell>
          <cell r="E53" t="str">
            <v>Draco Matt Black - Polar Brwn Full Silv S3</v>
          </cell>
          <cell r="F53"/>
          <cell r="G53" t="str">
            <v>8719322896728</v>
          </cell>
        </row>
        <row r="54">
          <cell r="C54" t="str">
            <v>SUN230</v>
          </cell>
          <cell r="D54" t="str">
            <v>AraCandyPurpl</v>
          </cell>
          <cell r="E54" t="str">
            <v>Ara Candy Purple - Polar Gry UL Silver S3</v>
          </cell>
          <cell r="F54"/>
          <cell r="G54" t="str">
            <v>8719322896711</v>
          </cell>
        </row>
        <row r="55">
          <cell r="C55" t="str">
            <v>SUN229</v>
          </cell>
          <cell r="D55" t="str">
            <v>AraCanary-Pol</v>
          </cell>
          <cell r="E55" t="str">
            <v>Ara Canary - Polar Brwn S3</v>
          </cell>
          <cell r="F55"/>
          <cell r="G55" t="str">
            <v>8719322896704</v>
          </cell>
        </row>
        <row r="56">
          <cell r="C56" t="str">
            <v>SUN228</v>
          </cell>
          <cell r="D56" t="str">
            <v>AraWildDove-P</v>
          </cell>
          <cell r="E56" t="str">
            <v>Ara Wild Dove - Polar Brwn UL Silver S3</v>
          </cell>
          <cell r="F56"/>
          <cell r="G56" t="str">
            <v>8719322896698</v>
          </cell>
        </row>
        <row r="57">
          <cell r="C57" t="str">
            <v>SUN227</v>
          </cell>
          <cell r="D57" t="str">
            <v>AraZephirGrey</v>
          </cell>
          <cell r="E57" t="str">
            <v>Ara Zephir Grey - Polar Full Blk S3</v>
          </cell>
          <cell r="F57"/>
          <cell r="G57" t="str">
            <v>8719322896681</v>
          </cell>
        </row>
        <row r="58">
          <cell r="C58" t="str">
            <v>SUN226</v>
          </cell>
          <cell r="D58" t="str">
            <v>VellaIndianOc</v>
          </cell>
          <cell r="E58" t="str">
            <v>Vella Indian Ochre - Polar Brwn UL Silver S3</v>
          </cell>
          <cell r="F58"/>
          <cell r="G58" t="str">
            <v>8719322896674</v>
          </cell>
        </row>
        <row r="59">
          <cell r="C59" t="str">
            <v>SUN225</v>
          </cell>
          <cell r="D59" t="str">
            <v>VellaTortoise</v>
          </cell>
          <cell r="E59" t="str">
            <v>Vella Tortoise - Polar Full Blk S3</v>
          </cell>
          <cell r="F59"/>
          <cell r="G59" t="str">
            <v>8719322896667</v>
          </cell>
        </row>
        <row r="60">
          <cell r="C60" t="str">
            <v>SUN224</v>
          </cell>
          <cell r="D60" t="str">
            <v>VellaBlue</v>
          </cell>
          <cell r="E60" t="str">
            <v>Vella Krishna Blue - Polar Brwn UL Silver S3</v>
          </cell>
          <cell r="F60"/>
          <cell r="G60" t="str">
            <v>8719322896650</v>
          </cell>
        </row>
        <row r="61">
          <cell r="C61" t="str">
            <v>SUN223</v>
          </cell>
          <cell r="D61" t="str">
            <v>VellaMattBlac</v>
          </cell>
          <cell r="E61" t="str">
            <v>Vella Matt Black - Polar Full Blk S3</v>
          </cell>
          <cell r="F61"/>
          <cell r="G61" t="str">
            <v>8719322896643</v>
          </cell>
        </row>
        <row r="62">
          <cell r="C62" t="str">
            <v>SUN222</v>
          </cell>
          <cell r="D62" t="str">
            <v>DunkEpson-Pol</v>
          </cell>
          <cell r="E62" t="str">
            <v>Dunk Epson - Polar Full Blk S3</v>
          </cell>
          <cell r="F62"/>
          <cell r="G62" t="str">
            <v>8719322896636</v>
          </cell>
        </row>
        <row r="63">
          <cell r="C63" t="str">
            <v>SUN221</v>
          </cell>
          <cell r="D63" t="str">
            <v>DunkAcidYello</v>
          </cell>
          <cell r="E63" t="str">
            <v>Dunk Acid Yellow - Polar Gry S3 + Blue</v>
          </cell>
          <cell r="F63"/>
          <cell r="G63" t="str">
            <v>8719322896629</v>
          </cell>
        </row>
        <row r="64">
          <cell r="C64" t="str">
            <v>SUN220</v>
          </cell>
          <cell r="D64" t="str">
            <v>DunkMurexPurp</v>
          </cell>
          <cell r="E64" t="str">
            <v>Dunk Murex Purple - Brwn S3 + Full Silver</v>
          </cell>
          <cell r="F64"/>
          <cell r="G64" t="str">
            <v>8719322896612</v>
          </cell>
        </row>
        <row r="65">
          <cell r="C65" t="str">
            <v>SUN219</v>
          </cell>
          <cell r="D65" t="str">
            <v>DunkMattBlack</v>
          </cell>
          <cell r="E65" t="str">
            <v>Dunk Matt Black - Polar Full Blk S3</v>
          </cell>
          <cell r="F65"/>
          <cell r="G65" t="str">
            <v>8719322896605</v>
          </cell>
        </row>
        <row r="66">
          <cell r="C66" t="str">
            <v>SUN218</v>
          </cell>
          <cell r="D66" t="str">
            <v>KonkaTortoise</v>
          </cell>
          <cell r="E66" t="str">
            <v>Konka Tortoise - Full Black S4</v>
          </cell>
          <cell r="F66"/>
          <cell r="G66" t="str">
            <v>8719322896599</v>
          </cell>
        </row>
        <row r="67">
          <cell r="C67" t="str">
            <v>SUN217</v>
          </cell>
          <cell r="D67" t="str">
            <v>KonkaTortoise</v>
          </cell>
          <cell r="E67" t="str">
            <v>Konka Tortoise - Full Black S3</v>
          </cell>
          <cell r="F67"/>
          <cell r="G67" t="str">
            <v>8719322896582</v>
          </cell>
        </row>
        <row r="68">
          <cell r="C68" t="str">
            <v>SUN216</v>
          </cell>
          <cell r="D68" t="str">
            <v>KonkaMattBlac</v>
          </cell>
          <cell r="E68" t="str">
            <v>Konka Matt Black - Full Black - Silver S4</v>
          </cell>
          <cell r="F68"/>
          <cell r="G68" t="str">
            <v>8719322896575</v>
          </cell>
        </row>
        <row r="69">
          <cell r="C69" t="str">
            <v>SUN215</v>
          </cell>
          <cell r="D69" t="str">
            <v>KonkaMattBlac</v>
          </cell>
          <cell r="E69" t="str">
            <v>Konka Matt Black - Full Black S3</v>
          </cell>
          <cell r="F69"/>
          <cell r="G69" t="str">
            <v>8719322896568</v>
          </cell>
        </row>
        <row r="70">
          <cell r="C70" t="str">
            <v>SUN214</v>
          </cell>
          <cell r="D70" t="str">
            <v>KonkaMattBlac</v>
          </cell>
          <cell r="E70" t="str">
            <v>Konka Matt Black - Polar Red S4 - UL Silver</v>
          </cell>
          <cell r="F70"/>
          <cell r="G70" t="str">
            <v>8719322896551</v>
          </cell>
        </row>
        <row r="71">
          <cell r="C71" t="str">
            <v>SUN213</v>
          </cell>
          <cell r="D71" t="str">
            <v>KonkaMattBlac</v>
          </cell>
          <cell r="E71" t="str">
            <v>Konka Matt Black - Polar Red S3 - UL Silver + Retainer</v>
          </cell>
          <cell r="F71"/>
          <cell r="G71" t="str">
            <v>8719322896544</v>
          </cell>
        </row>
        <row r="72">
          <cell r="C72" t="str">
            <v>SUN212</v>
          </cell>
          <cell r="D72" t="str">
            <v>XTR2.0Epson-F</v>
          </cell>
          <cell r="E72" t="str">
            <v>XTR 2.0 Epson - Full Black S2</v>
          </cell>
          <cell r="F72"/>
          <cell r="G72" t="str">
            <v>8719322896537</v>
          </cell>
        </row>
        <row r="73">
          <cell r="C73" t="str">
            <v>SUN211</v>
          </cell>
          <cell r="D73" t="str">
            <v>XTR2.0MattWhi</v>
          </cell>
          <cell r="E73" t="str">
            <v>XTR 2.0 Matt White - Polar Gry-Ice Blue S2</v>
          </cell>
          <cell r="F73"/>
          <cell r="G73" t="str">
            <v>8719322896520</v>
          </cell>
        </row>
        <row r="74">
          <cell r="C74" t="str">
            <v>SUN210</v>
          </cell>
          <cell r="D74" t="str">
            <v>XTR2.0IndianO</v>
          </cell>
          <cell r="E74" t="str">
            <v>XTR 2.0 Indian Ochre - Polar Gry-UL Silver S2</v>
          </cell>
          <cell r="F74"/>
          <cell r="G74" t="str">
            <v>8719322896513</v>
          </cell>
        </row>
        <row r="75">
          <cell r="C75" t="str">
            <v>SUN209</v>
          </cell>
          <cell r="D75" t="str">
            <v>XTR2.0MattBla</v>
          </cell>
          <cell r="E75" t="str">
            <v>XTR 2.0 Matt Black - Polar Gry-Red&amp;Blk S3</v>
          </cell>
          <cell r="F75"/>
          <cell r="G75" t="str">
            <v>8719322896506</v>
          </cell>
        </row>
        <row r="76">
          <cell r="C76" t="str">
            <v>SUN208</v>
          </cell>
          <cell r="D76" t="str">
            <v>XTR2.0MattBla</v>
          </cell>
          <cell r="E76" t="str">
            <v>XTR 2.0 Matt Black - Polar Gry-Grn S2</v>
          </cell>
          <cell r="F76"/>
          <cell r="G76" t="str">
            <v>8719322896490</v>
          </cell>
        </row>
        <row r="77">
          <cell r="C77" t="str">
            <v>SUN207</v>
          </cell>
          <cell r="D77" t="str">
            <v>XTR2.0MattBla</v>
          </cell>
          <cell r="E77" t="str">
            <v>XTR 2.0 Matt Black - Polar Gry-Gold S2</v>
          </cell>
          <cell r="F77"/>
          <cell r="G77" t="str">
            <v>8719322896483</v>
          </cell>
        </row>
        <row r="78">
          <cell r="C78" t="str">
            <v>SUN206</v>
          </cell>
          <cell r="D78" t="str">
            <v>IQ2.0GoldenPo</v>
          </cell>
          <cell r="E78" t="str">
            <v>IQ 2.0 Golden Poppy - Polar Gry-Orange S3 - Pnk UL Silv + OC</v>
          </cell>
          <cell r="F78"/>
          <cell r="G78" t="str">
            <v>8719322896476</v>
          </cell>
        </row>
        <row r="79">
          <cell r="C79" t="str">
            <v>SUN205</v>
          </cell>
          <cell r="D79" t="str">
            <v>IQ2.0MattWhit</v>
          </cell>
          <cell r="E79" t="str">
            <v>IQ 2.0 Matt White - Polar Gry-Grn S2 - Pink UL Silv + OC</v>
          </cell>
          <cell r="F79"/>
          <cell r="G79" t="str">
            <v>8719322896469</v>
          </cell>
        </row>
        <row r="80">
          <cell r="C80" t="str">
            <v>SUN204</v>
          </cell>
          <cell r="D80" t="str">
            <v>IQ2.0GoodMood</v>
          </cell>
          <cell r="E80" t="str">
            <v>IQ 2.0 GoodMood - Polar Gry-Blk S2 - Pink-UL Silv + OC</v>
          </cell>
          <cell r="F80"/>
          <cell r="G80" t="str">
            <v>8719322896452</v>
          </cell>
        </row>
        <row r="81">
          <cell r="C81" t="str">
            <v>SUN203</v>
          </cell>
          <cell r="D81" t="str">
            <v>IQ2.0MattBlac</v>
          </cell>
          <cell r="E81" t="str">
            <v>IQ 2.0 Matt Black - Polar Gry-Red&amp;Blk S3 - Pnk-UL Silver+OC</v>
          </cell>
          <cell r="F81"/>
          <cell r="G81" t="str">
            <v>8719322896445</v>
          </cell>
        </row>
        <row r="82">
          <cell r="C82" t="str">
            <v>SUN202</v>
          </cell>
          <cell r="D82" t="str">
            <v>IQ2.0MattBlac</v>
          </cell>
          <cell r="E82" t="str">
            <v>IQ 2.0 Matt Black - Polar Gry-Ice Blue S2 - Pnk-UL Silver+OC</v>
          </cell>
          <cell r="F82"/>
          <cell r="G82" t="str">
            <v>8719322896438</v>
          </cell>
        </row>
        <row r="83">
          <cell r="C83" t="str">
            <v>SUN201</v>
          </cell>
          <cell r="D83" t="str">
            <v>IQ2.0MattBlac</v>
          </cell>
          <cell r="E83" t="str">
            <v>IQ 2.0 Matt Black - Polar Gry-Grn S2 - Pnk-UL Silv + OC</v>
          </cell>
          <cell r="F83"/>
          <cell r="G83" t="str">
            <v>8719322896421</v>
          </cell>
        </row>
        <row r="84">
          <cell r="C84" t="str">
            <v>SUN200</v>
          </cell>
          <cell r="D84" t="str">
            <v>IQ2.0Lens-Pho</v>
          </cell>
          <cell r="E84" t="str">
            <v>IQ 2.0 Lens - Photochromic Revo Blue</v>
          </cell>
          <cell r="F84"/>
          <cell r="G84" t="str">
            <v>8719322897152</v>
          </cell>
        </row>
        <row r="85">
          <cell r="C85" t="str">
            <v>sun123</v>
          </cell>
          <cell r="D85" t="str">
            <v>sun123</v>
          </cell>
          <cell r="E85" t="str">
            <v>Dune / Sunglasses Matt Turquoise Frame Smoke Lens Polarized</v>
          </cell>
          <cell r="F85"/>
          <cell r="G85" t="str">
            <v>8719322896025</v>
          </cell>
        </row>
        <row r="86">
          <cell r="C86" t="str">
            <v>sun122</v>
          </cell>
          <cell r="D86" t="str">
            <v>sun122</v>
          </cell>
          <cell r="E86" t="str">
            <v>IQ 1.0 / Sunglasses Matt White Frame Revo Green Lens Polariz</v>
          </cell>
          <cell r="F86"/>
          <cell r="G86" t="str">
            <v>8719322896018</v>
          </cell>
        </row>
        <row r="87">
          <cell r="C87" t="str">
            <v>sun121</v>
          </cell>
          <cell r="D87" t="str">
            <v>sun121</v>
          </cell>
          <cell r="E87" t="str">
            <v>IQ 1.0 / Sunglasses Matt Black Frame Revo Blue Lens Polarize</v>
          </cell>
          <cell r="F87"/>
          <cell r="G87" t="str">
            <v>8719322896001</v>
          </cell>
        </row>
        <row r="88">
          <cell r="C88" t="str">
            <v>sun120</v>
          </cell>
          <cell r="D88" t="str">
            <v>sun120</v>
          </cell>
          <cell r="E88" t="str">
            <v>Dakota  / Sunglasses Matt black Frame Full Black Lens Polari</v>
          </cell>
          <cell r="F88"/>
          <cell r="G88" t="str">
            <v>8719322895998</v>
          </cell>
        </row>
        <row r="89">
          <cell r="C89" t="str">
            <v>sun119</v>
          </cell>
          <cell r="D89" t="str">
            <v>sun119</v>
          </cell>
          <cell r="E89" t="str">
            <v>XTR 1.0 / Sunglasses Matt White Frame Revo Green Lens Polari</v>
          </cell>
          <cell r="F89"/>
          <cell r="G89" t="str">
            <v>8719322895981</v>
          </cell>
        </row>
        <row r="90">
          <cell r="C90" t="str">
            <v>sun118</v>
          </cell>
          <cell r="D90" t="str">
            <v>sun118</v>
          </cell>
          <cell r="E90" t="str">
            <v>XTR 1.0 / Sunglasses Matt Black Frame Revo Blue Lens Polariz</v>
          </cell>
          <cell r="F90"/>
          <cell r="G90" t="str">
            <v>8719322895974</v>
          </cell>
        </row>
        <row r="91">
          <cell r="C91" t="str">
            <v>sun117</v>
          </cell>
          <cell r="D91" t="str">
            <v>sun117</v>
          </cell>
          <cell r="E91" t="str">
            <v>Echo / Sunglasses Matt  Black Frame Full Black Lens hedges B</v>
          </cell>
          <cell r="F91"/>
          <cell r="G91" t="str">
            <v>8719322895967</v>
          </cell>
        </row>
        <row r="92">
          <cell r="C92" t="str">
            <v>sun116</v>
          </cell>
          <cell r="D92" t="str">
            <v>sun116</v>
          </cell>
          <cell r="E92" t="str">
            <v>Echo / Sunglasses Matt  Black Frame Full Revo Blue Lens hedg</v>
          </cell>
          <cell r="F92"/>
          <cell r="G92" t="str">
            <v>8719322895950</v>
          </cell>
        </row>
        <row r="93">
          <cell r="C93" t="str">
            <v>sun115</v>
          </cell>
          <cell r="D93" t="str">
            <v>sun115</v>
          </cell>
          <cell r="E93" t="str">
            <v>Echo / Sunglasses Matt  Black Frame Full Brown  Lens hedges</v>
          </cell>
          <cell r="F93"/>
          <cell r="G93" t="str">
            <v>8719322895943</v>
          </cell>
        </row>
        <row r="94">
          <cell r="C94" t="str">
            <v>sun114</v>
          </cell>
          <cell r="D94" t="str">
            <v>sun114</v>
          </cell>
          <cell r="E94" t="str">
            <v>Jive / Sunglasses Matt Black Frame Full Black  Lens hedges B</v>
          </cell>
          <cell r="F94"/>
          <cell r="G94" t="str">
            <v>8719322895936</v>
          </cell>
        </row>
        <row r="95">
          <cell r="C95" t="str">
            <v>sun113</v>
          </cell>
          <cell r="D95" t="str">
            <v>sun113</v>
          </cell>
          <cell r="E95" t="str">
            <v>Jive / Sunglasses Matt Black Frame Revo Red Lens hedges Blac</v>
          </cell>
          <cell r="F95"/>
          <cell r="G95" t="str">
            <v>8719322895929</v>
          </cell>
        </row>
        <row r="96">
          <cell r="C96" t="str">
            <v>sun112</v>
          </cell>
          <cell r="D96" t="str">
            <v>sun112</v>
          </cell>
          <cell r="E96" t="str">
            <v>Jive / Sunglasses Matt Black Frame Revo Blue Lens hedges Bla</v>
          </cell>
          <cell r="F96"/>
          <cell r="G96" t="str">
            <v>8719322895912</v>
          </cell>
        </row>
        <row r="97">
          <cell r="C97" t="str">
            <v>sun111</v>
          </cell>
          <cell r="D97" t="str">
            <v>sun111</v>
          </cell>
          <cell r="E97" t="str">
            <v>Hexa / Sunglasses Matt Black Frame Full Black  lens  Hedges</v>
          </cell>
          <cell r="F97"/>
          <cell r="G97" t="str">
            <v>8719322895905</v>
          </cell>
        </row>
        <row r="98">
          <cell r="C98" t="str">
            <v>sun110</v>
          </cell>
          <cell r="D98" t="str">
            <v>sun110</v>
          </cell>
          <cell r="E98" t="str">
            <v>Hexa / Sunglasses Matt Black Frame Revo Red lens  Hedges nat</v>
          </cell>
          <cell r="F98"/>
          <cell r="G98" t="str">
            <v>8719322895899</v>
          </cell>
        </row>
        <row r="99">
          <cell r="C99" t="str">
            <v>sun109</v>
          </cell>
          <cell r="D99" t="str">
            <v>sun109</v>
          </cell>
          <cell r="E99" t="str">
            <v>Hexa / Sunglasses Matt Black Frame Revo Blue lens  Hedges na</v>
          </cell>
          <cell r="F99"/>
          <cell r="G99" t="str">
            <v>8719322895882</v>
          </cell>
        </row>
        <row r="100">
          <cell r="C100" t="str">
            <v>sun108</v>
          </cell>
          <cell r="D100" t="str">
            <v>sun108</v>
          </cell>
          <cell r="E100" t="str">
            <v>Orbit / Sunglasses Matt black Frame Revo Blue Lens Nirtech P</v>
          </cell>
          <cell r="F100"/>
          <cell r="G100" t="str">
            <v>8719322895875</v>
          </cell>
        </row>
        <row r="101">
          <cell r="C101" t="str">
            <v>sun107</v>
          </cell>
          <cell r="D101" t="str">
            <v>sun107</v>
          </cell>
          <cell r="E101" t="str">
            <v>Orbit / Sunglasses Matt black Frame Full Black Lens Nirtech</v>
          </cell>
          <cell r="F101"/>
          <cell r="G101" t="str">
            <v>8719322895868</v>
          </cell>
        </row>
        <row r="102">
          <cell r="C102" t="str">
            <v>sun106</v>
          </cell>
          <cell r="D102" t="str">
            <v>sun106</v>
          </cell>
          <cell r="E102" t="str">
            <v>Orbit / Sunglasses Matt black Frame Revo Red Lens Nirtech Po</v>
          </cell>
          <cell r="F102"/>
          <cell r="G102" t="str">
            <v>8719322895851</v>
          </cell>
        </row>
        <row r="103">
          <cell r="C103" t="str">
            <v>sun105</v>
          </cell>
          <cell r="D103" t="str">
            <v>sun105</v>
          </cell>
          <cell r="E103" t="str">
            <v>Cosmos / Sunglasses Matt Black Frame Revo Blue Lens Nirtech</v>
          </cell>
          <cell r="F103"/>
          <cell r="G103" t="str">
            <v>8719322895844</v>
          </cell>
        </row>
        <row r="104">
          <cell r="C104" t="str">
            <v>sun104</v>
          </cell>
          <cell r="D104" t="str">
            <v>sun104</v>
          </cell>
          <cell r="E104" t="str">
            <v>Cosmos / Sunglasses Matt Black Frame Full Black Lens Nirtech</v>
          </cell>
          <cell r="F104"/>
          <cell r="G104" t="str">
            <v>8719322895837</v>
          </cell>
        </row>
        <row r="105">
          <cell r="C105" t="str">
            <v>sun103</v>
          </cell>
          <cell r="D105" t="str">
            <v>sun103</v>
          </cell>
          <cell r="E105" t="str">
            <v>Cosmos / Sunglasses Matt Black Frame Revo Red Lens Nirtech P</v>
          </cell>
          <cell r="F105"/>
          <cell r="G105" t="str">
            <v>8719322895820</v>
          </cell>
        </row>
        <row r="106">
          <cell r="C106" t="str">
            <v>sun102</v>
          </cell>
          <cell r="D106" t="str">
            <v>sun102</v>
          </cell>
          <cell r="E106" t="str">
            <v>Bubbles / Sunglasses Matt Kaki Frame Smoke Lens Nirtech Floa</v>
          </cell>
          <cell r="F106"/>
          <cell r="G106" t="str">
            <v>8719322895813</v>
          </cell>
        </row>
        <row r="107">
          <cell r="C107" t="str">
            <v>sun101</v>
          </cell>
          <cell r="D107" t="str">
            <v>sun101</v>
          </cell>
          <cell r="E107" t="str">
            <v>Bubbles / Sunglasses Matt Black Frame Smoke Lens Nirtech Flo</v>
          </cell>
          <cell r="F107"/>
          <cell r="G107" t="str">
            <v>8719322895806</v>
          </cell>
        </row>
        <row r="108">
          <cell r="C108" t="str">
            <v>SUN015</v>
          </cell>
          <cell r="D108" t="str">
            <v>Nemo blue  /</v>
          </cell>
          <cell r="E108" t="str">
            <v>Nemo blue  / revo blue</v>
          </cell>
          <cell r="F108"/>
          <cell r="G108"/>
        </row>
        <row r="109">
          <cell r="C109" t="str">
            <v>SUN014</v>
          </cell>
          <cell r="D109" t="str">
            <v>Nemo orange /</v>
          </cell>
          <cell r="E109" t="str">
            <v>Nemo orange /  revo red</v>
          </cell>
          <cell r="F109"/>
          <cell r="G109"/>
        </row>
        <row r="110">
          <cell r="C110" t="str">
            <v>SUN013</v>
          </cell>
          <cell r="D110" t="str">
            <v>Nemo green  /</v>
          </cell>
          <cell r="E110" t="str">
            <v>Nemo green  / revo gold</v>
          </cell>
          <cell r="F110"/>
          <cell r="G110"/>
        </row>
        <row r="111">
          <cell r="C111" t="str">
            <v>SUN012</v>
          </cell>
          <cell r="D111" t="str">
            <v>Nemo tortoise</v>
          </cell>
          <cell r="E111" t="str">
            <v>Nemo tortoise / brown</v>
          </cell>
          <cell r="F111"/>
          <cell r="G111"/>
        </row>
        <row r="112">
          <cell r="C112" t="str">
            <v>SUN011</v>
          </cell>
          <cell r="D112" t="str">
            <v>Nemo black /</v>
          </cell>
          <cell r="E112" t="str">
            <v>Nemo black / black</v>
          </cell>
          <cell r="F112"/>
          <cell r="G112"/>
        </row>
        <row r="113">
          <cell r="C113" t="str">
            <v>SUL025</v>
          </cell>
          <cell r="D113" t="str">
            <v>Luna black re</v>
          </cell>
          <cell r="E113" t="str">
            <v>Luna black revo blue</v>
          </cell>
          <cell r="F113"/>
          <cell r="G113"/>
        </row>
        <row r="114">
          <cell r="C114" t="str">
            <v>SUL024</v>
          </cell>
          <cell r="D114" t="str">
            <v>Luna black re</v>
          </cell>
          <cell r="E114" t="str">
            <v>Luna black revo red</v>
          </cell>
          <cell r="F114"/>
          <cell r="G114"/>
        </row>
        <row r="115">
          <cell r="C115" t="str">
            <v>SUL023</v>
          </cell>
          <cell r="D115" t="str">
            <v>Luna black re</v>
          </cell>
          <cell r="E115" t="str">
            <v>Luna black revo gold</v>
          </cell>
          <cell r="F115"/>
          <cell r="G115"/>
        </row>
        <row r="116">
          <cell r="C116" t="str">
            <v>SUL022</v>
          </cell>
          <cell r="D116" t="str">
            <v>Luna tortoise</v>
          </cell>
          <cell r="E116" t="str">
            <v>Luna tortoise / smoke</v>
          </cell>
          <cell r="F116"/>
          <cell r="G116"/>
        </row>
        <row r="117">
          <cell r="C117" t="str">
            <v>SUL021</v>
          </cell>
          <cell r="D117" t="str">
            <v>Luna black /</v>
          </cell>
          <cell r="E117" t="str">
            <v>Luna black / black</v>
          </cell>
          <cell r="F117"/>
          <cell r="G117"/>
        </row>
        <row r="118">
          <cell r="C118" t="str">
            <v>SUJ037</v>
          </cell>
          <cell r="D118" t="str">
            <v>JANGO NATURAL</v>
          </cell>
          <cell r="E118" t="str">
            <v>JANGO NATURAL WOOD/DARK BLUE</v>
          </cell>
          <cell r="F118"/>
          <cell r="G118"/>
        </row>
        <row r="119">
          <cell r="C119" t="str">
            <v>SUJ036</v>
          </cell>
          <cell r="D119" t="str">
            <v>JANGO PINK/ N</v>
          </cell>
          <cell r="E119" t="str">
            <v>JANGO PINK/ NATURAL WOOD</v>
          </cell>
          <cell r="F119"/>
          <cell r="G119"/>
        </row>
        <row r="120">
          <cell r="C120" t="str">
            <v>SUJ035</v>
          </cell>
          <cell r="D120" t="str">
            <v>JANGO BLACK/O</v>
          </cell>
          <cell r="E120" t="str">
            <v>JANGO BLACK/ORANGE</v>
          </cell>
          <cell r="F120"/>
          <cell r="G120"/>
        </row>
        <row r="121">
          <cell r="C121" t="str">
            <v>SUH028</v>
          </cell>
          <cell r="D121" t="str">
            <v>Hillbill blac</v>
          </cell>
          <cell r="E121" t="str">
            <v>Hillbill black revo ice blue</v>
          </cell>
          <cell r="F121"/>
          <cell r="G121"/>
        </row>
        <row r="122">
          <cell r="C122" t="str">
            <v>SUH027</v>
          </cell>
          <cell r="D122" t="str">
            <v>Hillbill blac</v>
          </cell>
          <cell r="E122" t="str">
            <v>Hillbill black revo red</v>
          </cell>
          <cell r="F122"/>
          <cell r="G122"/>
        </row>
        <row r="123">
          <cell r="C123" t="str">
            <v>SUH026</v>
          </cell>
          <cell r="D123" t="str">
            <v>Hillbill blac</v>
          </cell>
          <cell r="E123" t="str">
            <v>Hillbill black revo blue</v>
          </cell>
          <cell r="F123"/>
          <cell r="G123"/>
        </row>
        <row r="124">
          <cell r="C124" t="str">
            <v>SUC042</v>
          </cell>
          <cell r="D124" t="str">
            <v>CHIPS IRON sm</v>
          </cell>
          <cell r="E124" t="str">
            <v>CHIPS IRON smoke</v>
          </cell>
          <cell r="F124"/>
          <cell r="G124"/>
        </row>
        <row r="125">
          <cell r="C125" t="str">
            <v>SUC041</v>
          </cell>
          <cell r="D125" t="str">
            <v>CHIPS BLACK M</v>
          </cell>
          <cell r="E125" t="str">
            <v>CHIPS BLACK MATT smoke</v>
          </cell>
          <cell r="F125"/>
          <cell r="G125"/>
        </row>
        <row r="126">
          <cell r="C126" t="str">
            <v>SUB046</v>
          </cell>
          <cell r="D126" t="str">
            <v>BEVERLY RUSTE</v>
          </cell>
          <cell r="E126" t="str">
            <v>BEVERLY RUSTED smoke</v>
          </cell>
          <cell r="F126"/>
          <cell r="G126"/>
        </row>
        <row r="127">
          <cell r="C127" t="str">
            <v>SUB045</v>
          </cell>
          <cell r="D127" t="str">
            <v>BEVERLY BLACK</v>
          </cell>
          <cell r="E127" t="str">
            <v>BEVERLY BLACK MATT smoke</v>
          </cell>
          <cell r="F127"/>
          <cell r="G127"/>
        </row>
        <row r="128">
          <cell r="C128" t="str">
            <v>SU145</v>
          </cell>
          <cell r="D128" t="str">
            <v>StrapNewCamel</v>
          </cell>
          <cell r="E128" t="str">
            <v>Strap New Camel + Logo Brick</v>
          </cell>
          <cell r="F128"/>
          <cell r="G128" t="str">
            <v>8719322896933</v>
          </cell>
        </row>
        <row r="129">
          <cell r="C129" t="str">
            <v>SU144</v>
          </cell>
          <cell r="D129" t="str">
            <v>StrapNewStorm</v>
          </cell>
          <cell r="E129" t="str">
            <v>Strap New Storm + Logo Black</v>
          </cell>
          <cell r="F129"/>
          <cell r="G129" t="str">
            <v>8719322896926</v>
          </cell>
        </row>
        <row r="130">
          <cell r="C130" t="str">
            <v>SU143</v>
          </cell>
          <cell r="D130" t="str">
            <v>StrapNewBurne</v>
          </cell>
          <cell r="E130" t="str">
            <v>Strap New Burned Orange + Logo Petrol</v>
          </cell>
          <cell r="F130"/>
          <cell r="G130" t="str">
            <v>8719322896919</v>
          </cell>
        </row>
        <row r="131">
          <cell r="C131" t="str">
            <v>SU142</v>
          </cell>
          <cell r="D131" t="str">
            <v>StrapNewLemon</v>
          </cell>
          <cell r="E131" t="str">
            <v>Strap New Lemon Neon + Logo Lemon Neon</v>
          </cell>
          <cell r="F131"/>
          <cell r="G131" t="str">
            <v>8719322896902</v>
          </cell>
        </row>
        <row r="132">
          <cell r="C132" t="str">
            <v>SU141</v>
          </cell>
          <cell r="D132" t="str">
            <v>StrapNewBurbe</v>
          </cell>
          <cell r="E132" t="str">
            <v>Strap New Burberry + Logo Dark Blue</v>
          </cell>
          <cell r="F132"/>
          <cell r="G132" t="str">
            <v>8719322896896</v>
          </cell>
        </row>
        <row r="133">
          <cell r="C133" t="str">
            <v>SU140</v>
          </cell>
          <cell r="D133" t="str">
            <v>Noir+logoNoir</v>
          </cell>
          <cell r="E133" t="str">
            <v>strap New Black + logo Black</v>
          </cell>
          <cell r="F133"/>
          <cell r="G133" t="str">
            <v>8719322896353</v>
          </cell>
        </row>
        <row r="134">
          <cell r="C134" t="str">
            <v>SU139</v>
          </cell>
          <cell r="D134" t="str">
            <v>Noir+logodoré</v>
          </cell>
          <cell r="E134" t="str">
            <v>strap New Black + logo Gold</v>
          </cell>
          <cell r="F134"/>
          <cell r="G134" t="str">
            <v>8719322896346</v>
          </cell>
        </row>
        <row r="135">
          <cell r="C135" t="str">
            <v>SU138</v>
          </cell>
          <cell r="D135" t="str">
            <v>uge+logoBlanc</v>
          </cell>
          <cell r="E135" t="str">
            <v>strap New Red + logo White</v>
          </cell>
          <cell r="F135"/>
          <cell r="G135" t="str">
            <v>8719322896339</v>
          </cell>
        </row>
        <row r="136">
          <cell r="C136" t="str">
            <v>SU137</v>
          </cell>
          <cell r="D136" t="str">
            <v>ry+logoPetrol</v>
          </cell>
          <cell r="E136" t="str">
            <v>strap New Strawberry + logo Petrol</v>
          </cell>
          <cell r="F136"/>
          <cell r="G136" t="str">
            <v>8719322896322</v>
          </cell>
        </row>
        <row r="137">
          <cell r="C137" t="str">
            <v>SU136</v>
          </cell>
          <cell r="D137" t="str">
            <v>is+logoPetrol</v>
          </cell>
          <cell r="E137" t="str">
            <v>strap New Grey + logo Petrol</v>
          </cell>
          <cell r="F137"/>
          <cell r="G137" t="str">
            <v>8719322896315</v>
          </cell>
        </row>
        <row r="138">
          <cell r="C138" t="str">
            <v>SU135</v>
          </cell>
          <cell r="D138" t="str">
            <v>trol+logoGris</v>
          </cell>
          <cell r="E138" t="str">
            <v>strap New Petrol + logo Grey</v>
          </cell>
          <cell r="F138"/>
          <cell r="G138" t="str">
            <v>8719322896308</v>
          </cell>
        </row>
        <row r="139">
          <cell r="C139" t="str">
            <v>SU134</v>
          </cell>
          <cell r="D139" t="str">
            <v>ose+logoBlanc</v>
          </cell>
          <cell r="E139" t="str">
            <v>strap New Rose + logo White</v>
          </cell>
          <cell r="F139"/>
          <cell r="G139" t="str">
            <v>8719322896292</v>
          </cell>
        </row>
        <row r="140">
          <cell r="C140" t="str">
            <v>Su1335</v>
          </cell>
          <cell r="D140" t="str">
            <v>Su1335</v>
          </cell>
          <cell r="E140" t="str">
            <v>NEW Unicolor Turqoise / Grey</v>
          </cell>
          <cell r="F140"/>
          <cell r="G140"/>
        </row>
        <row r="141">
          <cell r="C141" t="str">
            <v>SU133</v>
          </cell>
          <cell r="D141" t="str">
            <v>ki+logoOrange</v>
          </cell>
          <cell r="E141" t="str">
            <v>strap New army Green + logo Orange</v>
          </cell>
          <cell r="F141"/>
          <cell r="G141" t="str">
            <v>8719322896285</v>
          </cell>
        </row>
        <row r="142">
          <cell r="C142" t="str">
            <v>SU132</v>
          </cell>
          <cell r="D142" t="str">
            <v>oir+logoBlanc</v>
          </cell>
          <cell r="E142" t="str">
            <v>strap New Black + logo White</v>
          </cell>
          <cell r="F142"/>
          <cell r="G142" t="str">
            <v>8719322896278</v>
          </cell>
        </row>
        <row r="143">
          <cell r="C143" t="str">
            <v>SU131</v>
          </cell>
          <cell r="D143" t="str">
            <v>iel+logoBlanc</v>
          </cell>
          <cell r="E143" t="str">
            <v>strap New Light Blue + logo White</v>
          </cell>
          <cell r="F143"/>
          <cell r="G143" t="str">
            <v>8719322896261</v>
          </cell>
        </row>
        <row r="144">
          <cell r="C144" t="str">
            <v>SU130</v>
          </cell>
          <cell r="D144" t="str">
            <v>erre+logoBleu</v>
          </cell>
          <cell r="E144" t="str">
            <v>strap New Terre +  logo Blue</v>
          </cell>
          <cell r="F144"/>
          <cell r="G144" t="str">
            <v>8719322896254</v>
          </cell>
        </row>
        <row r="145">
          <cell r="C145" t="str">
            <v>SU129</v>
          </cell>
          <cell r="D145" t="str">
            <v>strappetrol</v>
          </cell>
          <cell r="E145" t="str">
            <v>strap Petrol</v>
          </cell>
          <cell r="F145"/>
          <cell r="G145" t="str">
            <v>8719322895790</v>
          </cell>
        </row>
        <row r="146">
          <cell r="C146" t="str">
            <v>SU128</v>
          </cell>
          <cell r="D146" t="str">
            <v>traparmygreen</v>
          </cell>
          <cell r="E146" t="str">
            <v>strap Army green</v>
          </cell>
          <cell r="F146"/>
          <cell r="G146" t="str">
            <v>8719322892478</v>
          </cell>
        </row>
        <row r="147">
          <cell r="C147" t="str">
            <v>SU127</v>
          </cell>
          <cell r="D147" t="str">
            <v>traplemonneon</v>
          </cell>
          <cell r="E147" t="str">
            <v>strap lemon neon</v>
          </cell>
          <cell r="F147"/>
          <cell r="G147" t="str">
            <v>8719322892461</v>
          </cell>
        </row>
        <row r="148">
          <cell r="C148" t="str">
            <v>SU126</v>
          </cell>
          <cell r="D148" t="str">
            <v>strapmint</v>
          </cell>
          <cell r="E148" t="str">
            <v>strap Mint</v>
          </cell>
          <cell r="F148"/>
          <cell r="G148" t="str">
            <v>8719322892454</v>
          </cell>
        </row>
        <row r="149">
          <cell r="C149" t="str">
            <v>SU125</v>
          </cell>
          <cell r="D149" t="str">
            <v>straporange</v>
          </cell>
          <cell r="E149" t="str">
            <v>strap Orange</v>
          </cell>
          <cell r="F149"/>
          <cell r="G149" t="str">
            <v>8719322892447</v>
          </cell>
        </row>
        <row r="150">
          <cell r="C150" t="str">
            <v>SU124</v>
          </cell>
          <cell r="D150" t="str">
            <v>straproseneon</v>
          </cell>
          <cell r="E150" t="str">
            <v>strap Neon Pink</v>
          </cell>
          <cell r="F150"/>
          <cell r="G150" t="str">
            <v>8719322892430</v>
          </cell>
        </row>
        <row r="151">
          <cell r="C151" t="str">
            <v>SU123</v>
          </cell>
          <cell r="D151" t="str">
            <v>rapbleumarine</v>
          </cell>
          <cell r="E151" t="str">
            <v>strap Bleu marine</v>
          </cell>
          <cell r="F151"/>
          <cell r="G151" t="str">
            <v>8719322891341</v>
          </cell>
        </row>
        <row r="152">
          <cell r="C152" t="str">
            <v>SU122</v>
          </cell>
          <cell r="D152" t="str">
            <v>strapburbery</v>
          </cell>
          <cell r="E152" t="str">
            <v>strap Burbery</v>
          </cell>
          <cell r="F152"/>
          <cell r="G152" t="str">
            <v>8719322891334</v>
          </cell>
        </row>
        <row r="153">
          <cell r="C153" t="str">
            <v>SU121</v>
          </cell>
          <cell r="D153" t="str">
            <v>strapgris</v>
          </cell>
          <cell r="E153" t="str">
            <v>strap Grey</v>
          </cell>
          <cell r="F153"/>
          <cell r="G153" t="str">
            <v>8719322891327</v>
          </cell>
        </row>
        <row r="154">
          <cell r="C154" t="str">
            <v>SU120</v>
          </cell>
          <cell r="D154" t="str">
            <v>strapblanc</v>
          </cell>
          <cell r="E154" t="str">
            <v>strap White</v>
          </cell>
          <cell r="F154"/>
          <cell r="G154" t="str">
            <v>8719322891310</v>
          </cell>
        </row>
        <row r="155">
          <cell r="C155" t="str">
            <v>SU119</v>
          </cell>
          <cell r="D155" t="str">
            <v>strapnoir</v>
          </cell>
          <cell r="E155" t="str">
            <v>strap Black</v>
          </cell>
          <cell r="F155"/>
          <cell r="G155" t="str">
            <v>8719322891303</v>
          </cell>
        </row>
        <row r="156">
          <cell r="C156" t="str">
            <v>SU118</v>
          </cell>
          <cell r="D156" t="str">
            <v>trapbleuclair</v>
          </cell>
          <cell r="E156" t="str">
            <v>strap light Blue</v>
          </cell>
          <cell r="F156"/>
          <cell r="G156" t="str">
            <v>8719322891297</v>
          </cell>
        </row>
        <row r="157">
          <cell r="C157" t="str">
            <v>SU114</v>
          </cell>
          <cell r="D157" t="str">
            <v>straprouge</v>
          </cell>
          <cell r="E157" t="str">
            <v>strap Red</v>
          </cell>
          <cell r="F157"/>
          <cell r="G157" t="str">
            <v>8719322891259</v>
          </cell>
        </row>
        <row r="158">
          <cell r="C158" t="str">
            <v>Strap</v>
          </cell>
          <cell r="D158" t="str">
            <v>Strap</v>
          </cell>
          <cell r="E158" t="str">
            <v>Strap assembled with buckles and slides</v>
          </cell>
          <cell r="F158"/>
          <cell r="G158"/>
        </row>
        <row r="159">
          <cell r="C159" t="str">
            <v>Sock</v>
          </cell>
          <cell r="D159" t="str">
            <v>Goggles sock</v>
          </cell>
          <cell r="E159" t="str">
            <v>Goggles sock (2 color print)+label</v>
          </cell>
          <cell r="F159"/>
          <cell r="G159"/>
        </row>
        <row r="160">
          <cell r="C160" t="str">
            <v>SMU002</v>
          </cell>
          <cell r="D160"/>
          <cell r="E160" t="str">
            <v>NOVA MATT BLACK REVO BLUE</v>
          </cell>
          <cell r="F160"/>
          <cell r="G160"/>
        </row>
        <row r="161">
          <cell r="C161" t="str">
            <v>SMU001</v>
          </cell>
          <cell r="D161"/>
          <cell r="E161" t="str">
            <v>NOVA MATT BLACK REVO GOLD LENS</v>
          </cell>
          <cell r="F161"/>
          <cell r="G161"/>
        </row>
        <row r="162">
          <cell r="C162" t="str">
            <v>Slider004</v>
          </cell>
          <cell r="D162" t="str">
            <v>Slider004</v>
          </cell>
          <cell r="E162" t="str">
            <v>Slider Rechts_1</v>
          </cell>
          <cell r="F162"/>
          <cell r="G162"/>
        </row>
        <row r="163">
          <cell r="C163" t="str">
            <v>Slider003</v>
          </cell>
          <cell r="D163" t="str">
            <v>Slider003</v>
          </cell>
          <cell r="E163" t="str">
            <v>Slider links_1</v>
          </cell>
          <cell r="F163"/>
          <cell r="G163"/>
        </row>
        <row r="164">
          <cell r="C164" t="str">
            <v>Slider002</v>
          </cell>
          <cell r="D164" t="str">
            <v>Slider002</v>
          </cell>
          <cell r="E164" t="str">
            <v>Slider rechts</v>
          </cell>
          <cell r="F164"/>
          <cell r="G164"/>
        </row>
        <row r="165">
          <cell r="C165" t="str">
            <v>Slider001</v>
          </cell>
          <cell r="D165" t="str">
            <v>Slider001</v>
          </cell>
          <cell r="E165" t="str">
            <v>Slider links</v>
          </cell>
          <cell r="F165"/>
          <cell r="G165"/>
        </row>
        <row r="166">
          <cell r="C166" t="str">
            <v>SD176</v>
          </cell>
          <cell r="D166" t="str">
            <v>StrapWeavySag</v>
          </cell>
          <cell r="E166" t="str">
            <v>Strap Weavy Sage</v>
          </cell>
          <cell r="F166"/>
          <cell r="G166" t="str">
            <v>8719322896889</v>
          </cell>
        </row>
        <row r="167">
          <cell r="C167" t="str">
            <v>SD175</v>
          </cell>
          <cell r="D167" t="str">
            <v>StrapWeavyRub</v>
          </cell>
          <cell r="E167" t="str">
            <v>Strap Weavy Ruby</v>
          </cell>
          <cell r="F167"/>
          <cell r="G167" t="str">
            <v>8719322896872</v>
          </cell>
        </row>
        <row r="168">
          <cell r="C168" t="str">
            <v>SD174</v>
          </cell>
          <cell r="D168" t="str">
            <v>StrapMatrixFo</v>
          </cell>
          <cell r="E168" t="str">
            <v>Strap Matrix Forset</v>
          </cell>
          <cell r="F168"/>
          <cell r="G168" t="str">
            <v>8719322896865</v>
          </cell>
        </row>
        <row r="169">
          <cell r="C169" t="str">
            <v>SD173</v>
          </cell>
          <cell r="D169" t="str">
            <v>StrapMatrixAn</v>
          </cell>
          <cell r="E169" t="str">
            <v>Strap Matrix Anthracite</v>
          </cell>
          <cell r="F169"/>
          <cell r="G169" t="str">
            <v>8719322896858</v>
          </cell>
        </row>
        <row r="170">
          <cell r="C170" t="str">
            <v>SD172</v>
          </cell>
          <cell r="D170" t="str">
            <v>StrapRacinsgS</v>
          </cell>
          <cell r="E170" t="str">
            <v>Strap Racinsg Stripe</v>
          </cell>
          <cell r="F170"/>
          <cell r="G170" t="str">
            <v>8719322896841</v>
          </cell>
        </row>
        <row r="171">
          <cell r="C171" t="str">
            <v>SD171</v>
          </cell>
          <cell r="D171" t="str">
            <v>StrapKyubiRub</v>
          </cell>
          <cell r="E171" t="str">
            <v>Strap Kyubi Ruby</v>
          </cell>
          <cell r="F171"/>
          <cell r="G171" t="str">
            <v>8719322896834</v>
          </cell>
        </row>
        <row r="172">
          <cell r="C172" t="str">
            <v>SD170</v>
          </cell>
          <cell r="D172" t="str">
            <v>StrapKyubiOce</v>
          </cell>
          <cell r="E172" t="str">
            <v>Strap Kyubi Ocean</v>
          </cell>
          <cell r="F172"/>
          <cell r="G172" t="str">
            <v>8719322896827</v>
          </cell>
        </row>
        <row r="173">
          <cell r="C173" t="str">
            <v>SD169</v>
          </cell>
          <cell r="D173" t="str">
            <v>StrapKyubiRos</v>
          </cell>
          <cell r="E173" t="str">
            <v>Strap Kyubi Rose</v>
          </cell>
          <cell r="F173"/>
          <cell r="G173" t="str">
            <v>8719322896810</v>
          </cell>
        </row>
        <row r="174">
          <cell r="C174" t="str">
            <v>SD168</v>
          </cell>
          <cell r="D174"/>
          <cell r="E174" t="str">
            <v>strap design Team Polygone UR</v>
          </cell>
          <cell r="F174"/>
          <cell r="G174"/>
        </row>
        <row r="175">
          <cell r="C175" t="str">
            <v>SD167</v>
          </cell>
          <cell r="D175" t="str">
            <v>strapmap</v>
          </cell>
          <cell r="E175" t="str">
            <v>strap Map</v>
          </cell>
          <cell r="F175"/>
          <cell r="G175" t="str">
            <v>8719322895783</v>
          </cell>
        </row>
        <row r="176">
          <cell r="C176" t="str">
            <v>SD166</v>
          </cell>
          <cell r="D176" t="str">
            <v>strappalm</v>
          </cell>
          <cell r="E176" t="str">
            <v>strap Palm</v>
          </cell>
          <cell r="F176"/>
          <cell r="G176" t="str">
            <v>8719322895776</v>
          </cell>
        </row>
        <row r="177">
          <cell r="C177" t="str">
            <v>SD165</v>
          </cell>
          <cell r="D177" t="str">
            <v>strapspring</v>
          </cell>
          <cell r="E177" t="str">
            <v>strap Spring</v>
          </cell>
          <cell r="F177"/>
          <cell r="G177" t="str">
            <v>8719322895769</v>
          </cell>
        </row>
        <row r="178">
          <cell r="C178" t="str">
            <v>SD164PG</v>
          </cell>
          <cell r="D178"/>
          <cell r="E178" t="str">
            <v>strap powder guides</v>
          </cell>
          <cell r="F178"/>
          <cell r="G178"/>
        </row>
        <row r="179">
          <cell r="C179" t="str">
            <v>SD164</v>
          </cell>
          <cell r="D179" t="str">
            <v>strapAztek</v>
          </cell>
          <cell r="E179" t="str">
            <v>strap Aztek</v>
          </cell>
          <cell r="F179"/>
          <cell r="G179" t="str">
            <v>8719322895752</v>
          </cell>
        </row>
        <row r="180">
          <cell r="C180" t="str">
            <v>SD163</v>
          </cell>
          <cell r="D180" t="str">
            <v>strapUnivers</v>
          </cell>
          <cell r="E180" t="str">
            <v>strap Univers</v>
          </cell>
          <cell r="F180"/>
          <cell r="G180" t="str">
            <v>8719322894564</v>
          </cell>
        </row>
        <row r="181">
          <cell r="C181" t="str">
            <v>SD162</v>
          </cell>
          <cell r="D181" t="str">
            <v>strapRubik</v>
          </cell>
          <cell r="E181" t="str">
            <v>strap Rubik</v>
          </cell>
          <cell r="F181"/>
          <cell r="G181" t="str">
            <v>8719322894557</v>
          </cell>
        </row>
        <row r="182">
          <cell r="C182" t="str">
            <v>SD161</v>
          </cell>
          <cell r="D182" t="str">
            <v>strapPop</v>
          </cell>
          <cell r="E182" t="str">
            <v>strap Pop</v>
          </cell>
          <cell r="F182"/>
          <cell r="G182" t="str">
            <v>8719322894540</v>
          </cell>
        </row>
        <row r="183">
          <cell r="C183" t="str">
            <v>SD160</v>
          </cell>
          <cell r="D183" t="str">
            <v>trapGrigamont</v>
          </cell>
          <cell r="E183" t="str">
            <v>strap Grigamont</v>
          </cell>
          <cell r="F183"/>
          <cell r="G183" t="str">
            <v>8719322894533</v>
          </cell>
        </row>
        <row r="184">
          <cell r="C184" t="str">
            <v>SD159</v>
          </cell>
          <cell r="D184" t="str">
            <v>strapMoon</v>
          </cell>
          <cell r="E184" t="str">
            <v>strap Moon</v>
          </cell>
          <cell r="F184"/>
          <cell r="G184" t="str">
            <v>8719322894526</v>
          </cell>
        </row>
        <row r="185">
          <cell r="C185" t="str">
            <v>SD158</v>
          </cell>
          <cell r="D185" t="str">
            <v>strapJean</v>
          </cell>
          <cell r="E185" t="str">
            <v>strap Jean</v>
          </cell>
          <cell r="F185"/>
          <cell r="G185" t="str">
            <v>8719322894519</v>
          </cell>
        </row>
        <row r="186">
          <cell r="C186" t="str">
            <v>SD157</v>
          </cell>
          <cell r="D186" t="str">
            <v>strapGatsby</v>
          </cell>
          <cell r="E186" t="str">
            <v>strap Gatsby</v>
          </cell>
          <cell r="F186"/>
          <cell r="G186" t="str">
            <v>8719322894502</v>
          </cell>
        </row>
        <row r="187">
          <cell r="C187" t="str">
            <v>SD156</v>
          </cell>
          <cell r="D187" t="str">
            <v>strapFogpine</v>
          </cell>
          <cell r="E187" t="str">
            <v>strap Fogpine</v>
          </cell>
          <cell r="F187"/>
          <cell r="G187" t="str">
            <v>8719322894496</v>
          </cell>
        </row>
        <row r="188">
          <cell r="C188" t="str">
            <v>SD155</v>
          </cell>
          <cell r="D188" t="str">
            <v>trapBluecross</v>
          </cell>
          <cell r="E188" t="str">
            <v>strap Blue cross</v>
          </cell>
          <cell r="F188"/>
          <cell r="G188" t="str">
            <v>8719322894489</v>
          </cell>
        </row>
        <row r="189">
          <cell r="C189" t="str">
            <v>SD154</v>
          </cell>
          <cell r="D189" t="str">
            <v>strapPastel</v>
          </cell>
          <cell r="E189" t="str">
            <v>strap Pastel</v>
          </cell>
          <cell r="F189"/>
          <cell r="G189" t="str">
            <v>8719322893918</v>
          </cell>
        </row>
        <row r="190">
          <cell r="C190" t="str">
            <v>SD153</v>
          </cell>
          <cell r="D190" t="str">
            <v>strapTypoCube</v>
          </cell>
          <cell r="E190" t="str">
            <v>strap TypoCube</v>
          </cell>
          <cell r="F190"/>
          <cell r="G190" t="str">
            <v>8719322893901</v>
          </cell>
        </row>
        <row r="191">
          <cell r="C191" t="str">
            <v>SD152</v>
          </cell>
          <cell r="D191" t="str">
            <v>strapDarkside</v>
          </cell>
          <cell r="E191" t="str">
            <v>strap Darkside</v>
          </cell>
          <cell r="F191"/>
          <cell r="G191" t="str">
            <v>8719322893895</v>
          </cell>
        </row>
        <row r="192">
          <cell r="C192" t="str">
            <v>SD151</v>
          </cell>
          <cell r="D192" t="str">
            <v>rapCrazyMayan</v>
          </cell>
          <cell r="E192" t="str">
            <v>strap Crazy Mayan</v>
          </cell>
          <cell r="F192"/>
          <cell r="G192" t="str">
            <v>8719322893888</v>
          </cell>
        </row>
        <row r="193">
          <cell r="C193" t="str">
            <v>SD150B</v>
          </cell>
          <cell r="D193"/>
          <cell r="E193" t="str">
            <v>Strap Forest Recycler / Forest strap recycled</v>
          </cell>
          <cell r="F193"/>
          <cell r="G193"/>
        </row>
        <row r="194">
          <cell r="C194" t="str">
            <v>SD150</v>
          </cell>
          <cell r="D194" t="str">
            <v>strapForest</v>
          </cell>
          <cell r="E194" t="str">
            <v>strap Forest</v>
          </cell>
          <cell r="F194"/>
          <cell r="G194" t="str">
            <v>8719322893871</v>
          </cell>
        </row>
        <row r="195">
          <cell r="C195" t="str">
            <v>SD149</v>
          </cell>
          <cell r="D195" t="str">
            <v>trapGoldenBoy</v>
          </cell>
          <cell r="E195" t="str">
            <v>strap Golden Boy</v>
          </cell>
          <cell r="F195"/>
          <cell r="G195" t="str">
            <v>8719322893864</v>
          </cell>
        </row>
        <row r="196">
          <cell r="C196" t="str">
            <v>SD148</v>
          </cell>
          <cell r="D196" t="str">
            <v>apGoldenWhite</v>
          </cell>
          <cell r="E196" t="str">
            <v>strap Golden White</v>
          </cell>
          <cell r="F196"/>
          <cell r="G196" t="str">
            <v>8719322893857</v>
          </cell>
        </row>
        <row r="197">
          <cell r="C197" t="str">
            <v>SD147</v>
          </cell>
          <cell r="D197" t="str">
            <v>aptrianglebbr</v>
          </cell>
          <cell r="E197" t="str">
            <v>strap Triangle</v>
          </cell>
          <cell r="F197"/>
          <cell r="G197" t="str">
            <v>8719322892546</v>
          </cell>
        </row>
        <row r="198">
          <cell r="C198" t="str">
            <v>SD146</v>
          </cell>
          <cell r="D198" t="str">
            <v>rapsummitblue</v>
          </cell>
          <cell r="E198" t="str">
            <v>strap Summit blue</v>
          </cell>
          <cell r="F198"/>
          <cell r="G198" t="str">
            <v>8719322892539</v>
          </cell>
        </row>
        <row r="199">
          <cell r="C199" t="str">
            <v>SD145-B</v>
          </cell>
          <cell r="D199" t="str">
            <v>strapAlpes2</v>
          </cell>
          <cell r="E199" t="str">
            <v>strap Alpes 2 WITHOUT PACKAGING</v>
          </cell>
          <cell r="F199"/>
          <cell r="G199"/>
        </row>
        <row r="200">
          <cell r="C200" t="str">
            <v>SD145</v>
          </cell>
          <cell r="D200" t="str">
            <v>strapAlpes2</v>
          </cell>
          <cell r="E200" t="str">
            <v>strap Alpes 2</v>
          </cell>
          <cell r="F200"/>
          <cell r="G200" t="str">
            <v>8719322892522</v>
          </cell>
        </row>
        <row r="201">
          <cell r="C201" t="str">
            <v>SD144-B</v>
          </cell>
          <cell r="D201" t="str">
            <v>trapstripes02</v>
          </cell>
          <cell r="E201" t="str">
            <v>strap Stripes 02 WITHOUT PACKAGING</v>
          </cell>
          <cell r="F201"/>
          <cell r="G201"/>
        </row>
        <row r="202">
          <cell r="C202" t="str">
            <v>SD144</v>
          </cell>
          <cell r="D202" t="str">
            <v>trapstripes02</v>
          </cell>
          <cell r="E202" t="str">
            <v>strap Stripes 02</v>
          </cell>
          <cell r="F202"/>
          <cell r="G202" t="str">
            <v>8719322892515</v>
          </cell>
        </row>
        <row r="203">
          <cell r="C203" t="str">
            <v>SD143</v>
          </cell>
          <cell r="D203" t="str">
            <v>apBigtypomint</v>
          </cell>
          <cell r="E203" t="str">
            <v>strap Big typo mint</v>
          </cell>
          <cell r="F203"/>
          <cell r="G203" t="str">
            <v>8719322892508</v>
          </cell>
        </row>
        <row r="204">
          <cell r="C204" t="str">
            <v>SD142</v>
          </cell>
          <cell r="D204" t="str">
            <v>strap80's</v>
          </cell>
          <cell r="E204" t="str">
            <v>strap 80's</v>
          </cell>
          <cell r="F204"/>
          <cell r="G204" t="str">
            <v>8719322892492</v>
          </cell>
        </row>
        <row r="205">
          <cell r="C205" t="str">
            <v>SD138</v>
          </cell>
          <cell r="D205" t="str">
            <v>apstripesbleu</v>
          </cell>
          <cell r="E205" t="str">
            <v>strap Stripes blue</v>
          </cell>
          <cell r="F205"/>
          <cell r="G205" t="str">
            <v>8719322891495</v>
          </cell>
        </row>
        <row r="206">
          <cell r="C206" t="str">
            <v>SD137</v>
          </cell>
          <cell r="D206" t="str">
            <v>trapmountians</v>
          </cell>
          <cell r="E206" t="str">
            <v>strap Mountians</v>
          </cell>
          <cell r="F206"/>
          <cell r="G206" t="str">
            <v>8719322891488</v>
          </cell>
        </row>
        <row r="207">
          <cell r="C207" t="str">
            <v>SD136</v>
          </cell>
          <cell r="D207" t="str">
            <v>StrapVache</v>
          </cell>
          <cell r="E207" t="str">
            <v>Strap Vache</v>
          </cell>
          <cell r="F207"/>
          <cell r="G207" t="str">
            <v>8719322891471</v>
          </cell>
        </row>
        <row r="208">
          <cell r="C208" t="str">
            <v>SD134</v>
          </cell>
          <cell r="D208" t="str">
            <v>strapleopard</v>
          </cell>
          <cell r="E208" t="str">
            <v>strap leopard</v>
          </cell>
          <cell r="F208"/>
          <cell r="G208" t="str">
            <v>8719322891457</v>
          </cell>
        </row>
        <row r="209">
          <cell r="C209" t="str">
            <v>SD133</v>
          </cell>
          <cell r="D209" t="str">
            <v>strapcollors</v>
          </cell>
          <cell r="E209" t="str">
            <v>strap Collors</v>
          </cell>
          <cell r="F209"/>
          <cell r="G209" t="str">
            <v>8719322891440</v>
          </cell>
        </row>
        <row r="210">
          <cell r="C210" t="str">
            <v>SD131</v>
          </cell>
          <cell r="D210" t="str">
            <v>strapaphexnew</v>
          </cell>
          <cell r="E210" t="str">
            <v>strap Aphex new</v>
          </cell>
          <cell r="F210"/>
          <cell r="G210" t="str">
            <v>8719322891426</v>
          </cell>
        </row>
        <row r="211">
          <cell r="C211" t="str">
            <v>SD130</v>
          </cell>
          <cell r="D211" t="str">
            <v>strapmontagne</v>
          </cell>
          <cell r="E211" t="str">
            <v>strap Montagne</v>
          </cell>
          <cell r="F211"/>
          <cell r="G211" t="str">
            <v>8719322891419</v>
          </cell>
        </row>
        <row r="212">
          <cell r="C212" t="str">
            <v>SD128</v>
          </cell>
          <cell r="D212" t="str">
            <v>strappisteur</v>
          </cell>
          <cell r="E212" t="str">
            <v>strap Pisteur</v>
          </cell>
          <cell r="F212"/>
          <cell r="G212" t="str">
            <v>8719322891396</v>
          </cell>
        </row>
        <row r="213">
          <cell r="C213" t="str">
            <v>SD127</v>
          </cell>
          <cell r="D213" t="str">
            <v>strapalpes</v>
          </cell>
          <cell r="E213" t="str">
            <v>strap Alpes</v>
          </cell>
          <cell r="F213"/>
          <cell r="G213" t="str">
            <v>8719322891389</v>
          </cell>
        </row>
        <row r="214">
          <cell r="C214" t="str">
            <v>SD125</v>
          </cell>
          <cell r="D214" t="str">
            <v>rapCamouflage</v>
          </cell>
          <cell r="E214" t="str">
            <v>strap Camouflage</v>
          </cell>
          <cell r="F214"/>
          <cell r="G214" t="str">
            <v>8719322891365</v>
          </cell>
        </row>
        <row r="215">
          <cell r="C215" t="str">
            <v>SD124</v>
          </cell>
          <cell r="D215" t="str">
            <v>strapzebre</v>
          </cell>
          <cell r="E215" t="str">
            <v>strap Zebre</v>
          </cell>
          <cell r="F215"/>
          <cell r="G215" t="str">
            <v>8719322891358</v>
          </cell>
        </row>
        <row r="216">
          <cell r="C216" t="str">
            <v>SAMPLE001</v>
          </cell>
          <cell r="D216"/>
          <cell r="E216" t="str">
            <v>SAMPLE KIT 2020/2021</v>
          </cell>
          <cell r="F216"/>
          <cell r="G216"/>
        </row>
        <row r="217">
          <cell r="C217" t="str">
            <v>SAMCR004</v>
          </cell>
          <cell r="D217"/>
          <cell r="E217" t="str">
            <v>cross goggle Blue/black</v>
          </cell>
          <cell r="F217"/>
          <cell r="G217"/>
        </row>
        <row r="218">
          <cell r="C218" t="str">
            <v>SAMCR003</v>
          </cell>
          <cell r="D218"/>
          <cell r="E218" t="str">
            <v>cross goggle blue/white</v>
          </cell>
          <cell r="F218"/>
          <cell r="G218"/>
        </row>
        <row r="219">
          <cell r="C219" t="str">
            <v>SAMCR002</v>
          </cell>
          <cell r="D219"/>
          <cell r="E219" t="str">
            <v>cross goggle Green/orange</v>
          </cell>
          <cell r="F219"/>
          <cell r="G219"/>
        </row>
        <row r="220">
          <cell r="C220" t="str">
            <v>SAMCR001</v>
          </cell>
          <cell r="D220"/>
          <cell r="E220" t="str">
            <v>cross goggle sample black</v>
          </cell>
          <cell r="F220"/>
          <cell r="G220"/>
        </row>
        <row r="221">
          <cell r="C221" t="str">
            <v>PR141</v>
          </cell>
          <cell r="D221"/>
          <cell r="E221" t="str">
            <v>Aphex display Vitrine 5 etages</v>
          </cell>
          <cell r="F221"/>
          <cell r="G221"/>
        </row>
        <row r="222">
          <cell r="C222" t="str">
            <v>PR140</v>
          </cell>
          <cell r="D222"/>
          <cell r="E222" t="str">
            <v>display sunglasses</v>
          </cell>
          <cell r="F222"/>
          <cell r="G222"/>
        </row>
        <row r="223">
          <cell r="C223" t="str">
            <v>PR139</v>
          </cell>
          <cell r="D223"/>
          <cell r="E223" t="str">
            <v>display 100 cm</v>
          </cell>
          <cell r="F223"/>
          <cell r="G223"/>
        </row>
        <row r="224">
          <cell r="C224" t="str">
            <v>PR138</v>
          </cell>
          <cell r="D224"/>
          <cell r="E224" t="str">
            <v>display 50 cm</v>
          </cell>
          <cell r="F224"/>
          <cell r="G224"/>
        </row>
        <row r="225">
          <cell r="C225" t="str">
            <v>Pouch</v>
          </cell>
          <cell r="D225" t="str">
            <v>Pouch</v>
          </cell>
          <cell r="E225" t="str">
            <v>Extra lens pouch (Black)</v>
          </cell>
          <cell r="F225"/>
          <cell r="G225"/>
        </row>
        <row r="226">
          <cell r="C226" t="str">
            <v>PCS101</v>
          </cell>
          <cell r="D226"/>
          <cell r="E226" t="str">
            <v>Pack custom straps 25 stuks</v>
          </cell>
          <cell r="F226"/>
          <cell r="G226"/>
        </row>
        <row r="227">
          <cell r="C227" t="str">
            <v>PCS100</v>
          </cell>
          <cell r="D227"/>
          <cell r="E227" t="str">
            <v>pack Custom straps 50 Pcs</v>
          </cell>
          <cell r="F227"/>
          <cell r="G227"/>
        </row>
        <row r="228">
          <cell r="C228" t="str">
            <v>MVOC004</v>
          </cell>
          <cell r="D228"/>
          <cell r="E228" t="str">
            <v>vortex CROSS KIT /Pink Yellow / ecran transparent</v>
          </cell>
          <cell r="F228"/>
          <cell r="G228" t="str">
            <v>8719322893673</v>
          </cell>
        </row>
        <row r="229">
          <cell r="C229" t="str">
            <v>MVOC003</v>
          </cell>
          <cell r="D229"/>
          <cell r="E229" t="str">
            <v>vortex CROSS KIT / Yellow Blue  / ecran transparent</v>
          </cell>
          <cell r="F229"/>
          <cell r="G229" t="str">
            <v>8719322893666</v>
          </cell>
        </row>
        <row r="230">
          <cell r="C230" t="str">
            <v>MVOC002</v>
          </cell>
          <cell r="D230"/>
          <cell r="E230" t="str">
            <v>vortex CROSS KIT / White  / ecran transparent</v>
          </cell>
          <cell r="F230"/>
          <cell r="G230" t="str">
            <v>8719322893659</v>
          </cell>
        </row>
        <row r="231">
          <cell r="C231" t="str">
            <v>MVOC001</v>
          </cell>
          <cell r="D231"/>
          <cell r="E231" t="str">
            <v>vortex CROSS KIT / Black  / ecran transparent</v>
          </cell>
          <cell r="F231"/>
          <cell r="G231" t="str">
            <v>8719322893642</v>
          </cell>
        </row>
        <row r="232">
          <cell r="C232" t="str">
            <v>MVO030</v>
          </cell>
          <cell r="D232"/>
          <cell r="E232" t="str">
            <v>vortex / pink yellow / S3 black edition</v>
          </cell>
          <cell r="F232"/>
          <cell r="G232" t="str">
            <v>8719322893635</v>
          </cell>
        </row>
        <row r="233">
          <cell r="C233" t="str">
            <v>MVO029</v>
          </cell>
          <cell r="D233"/>
          <cell r="E233" t="str">
            <v>vortex / pink yellow / S3 revo Blue</v>
          </cell>
          <cell r="F233"/>
          <cell r="G233" t="str">
            <v>8719322893628</v>
          </cell>
        </row>
        <row r="234">
          <cell r="C234" t="str">
            <v>MVO028</v>
          </cell>
          <cell r="D234"/>
          <cell r="E234" t="str">
            <v>vortex / pink yellow / S3 revo Gold</v>
          </cell>
          <cell r="F234"/>
          <cell r="G234" t="str">
            <v>8719322893611</v>
          </cell>
        </row>
        <row r="235">
          <cell r="C235" t="str">
            <v>MVO027</v>
          </cell>
          <cell r="D235"/>
          <cell r="E235" t="str">
            <v>vortex / pink yellow / S2  revo Red</v>
          </cell>
          <cell r="F235"/>
          <cell r="G235" t="str">
            <v>8719322893604</v>
          </cell>
        </row>
        <row r="236">
          <cell r="C236" t="str">
            <v>MVO026</v>
          </cell>
          <cell r="D236"/>
          <cell r="E236" t="str">
            <v>vortex / pink yellow / S3 silver</v>
          </cell>
          <cell r="F236"/>
          <cell r="G236" t="str">
            <v>8719322893598</v>
          </cell>
        </row>
        <row r="237">
          <cell r="C237" t="str">
            <v>MVO025</v>
          </cell>
          <cell r="D237"/>
          <cell r="E237" t="str">
            <v>vortex   Yellow Blue / S3  black edition</v>
          </cell>
          <cell r="F237"/>
          <cell r="G237" t="str">
            <v>8719322893581</v>
          </cell>
        </row>
        <row r="238">
          <cell r="C238" t="str">
            <v>MVO024</v>
          </cell>
          <cell r="D238"/>
          <cell r="E238" t="str">
            <v>vortex   Yellow Blue / S2  revo Blue</v>
          </cell>
          <cell r="F238"/>
          <cell r="G238" t="str">
            <v>8719322893574</v>
          </cell>
        </row>
        <row r="239">
          <cell r="C239" t="str">
            <v>MVO023</v>
          </cell>
          <cell r="D239"/>
          <cell r="E239" t="str">
            <v>vortex   Yellow Blue / S3  revo Gold</v>
          </cell>
          <cell r="F239"/>
          <cell r="G239" t="str">
            <v>8719322893567</v>
          </cell>
        </row>
        <row r="240">
          <cell r="C240" t="str">
            <v>MVO022</v>
          </cell>
          <cell r="D240"/>
          <cell r="E240" t="str">
            <v>vortex  Yellow Blue / S2  revo Red</v>
          </cell>
          <cell r="F240"/>
          <cell r="G240" t="str">
            <v>8719322893550</v>
          </cell>
        </row>
        <row r="241">
          <cell r="C241" t="str">
            <v>MVO021</v>
          </cell>
          <cell r="D241"/>
          <cell r="E241" t="str">
            <v>vortex  Yellow Blue / S3 Silver</v>
          </cell>
          <cell r="F241"/>
          <cell r="G241" t="str">
            <v>8719322893543</v>
          </cell>
        </row>
        <row r="242">
          <cell r="C242" t="str">
            <v>MVO010</v>
          </cell>
          <cell r="D242"/>
          <cell r="E242" t="str">
            <v>vortex blanc matt / white matt S3 black edition</v>
          </cell>
          <cell r="F242"/>
          <cell r="G242" t="str">
            <v>8719322891839</v>
          </cell>
        </row>
        <row r="243">
          <cell r="C243" t="str">
            <v>MVO009</v>
          </cell>
          <cell r="D243"/>
          <cell r="E243" t="str">
            <v>vortex blanc matt / white matt S2 revo blue</v>
          </cell>
          <cell r="F243"/>
          <cell r="G243" t="str">
            <v>8719322891822</v>
          </cell>
        </row>
        <row r="244">
          <cell r="C244" t="str">
            <v>MVO008</v>
          </cell>
          <cell r="D244"/>
          <cell r="E244" t="str">
            <v>vortex blanc matt / white matt S3 revo gold</v>
          </cell>
          <cell r="F244"/>
          <cell r="G244" t="str">
            <v>8719322891815</v>
          </cell>
        </row>
        <row r="245">
          <cell r="C245" t="str">
            <v>MVO007</v>
          </cell>
          <cell r="D245"/>
          <cell r="E245" t="str">
            <v>vortex blanc matt / white matt S2 revo red</v>
          </cell>
          <cell r="F245"/>
          <cell r="G245" t="str">
            <v>8719322891808</v>
          </cell>
        </row>
        <row r="246">
          <cell r="C246" t="str">
            <v>MVO006</v>
          </cell>
          <cell r="D246"/>
          <cell r="E246" t="str">
            <v>vortex blanc matt / white matt S3 silver</v>
          </cell>
          <cell r="F246"/>
          <cell r="G246" t="str">
            <v>8719322891792</v>
          </cell>
        </row>
        <row r="247">
          <cell r="C247" t="str">
            <v>MVO005</v>
          </cell>
          <cell r="D247"/>
          <cell r="E247" t="str">
            <v>vortex noir matt / black matt S3 black edition</v>
          </cell>
          <cell r="F247"/>
          <cell r="G247" t="str">
            <v>8719322891785</v>
          </cell>
        </row>
        <row r="248">
          <cell r="C248" t="str">
            <v>MVO004</v>
          </cell>
          <cell r="D248"/>
          <cell r="E248" t="str">
            <v>vortex noir matt / black matt S2 revo blue</v>
          </cell>
          <cell r="F248"/>
          <cell r="G248" t="str">
            <v>8719322891778</v>
          </cell>
        </row>
        <row r="249">
          <cell r="C249" t="str">
            <v>MVO003</v>
          </cell>
          <cell r="D249"/>
          <cell r="E249" t="str">
            <v>vortex noir matt / black matt S3 revo gold</v>
          </cell>
          <cell r="F249"/>
          <cell r="G249" t="str">
            <v>8719322891761</v>
          </cell>
        </row>
        <row r="250">
          <cell r="C250" t="str">
            <v>MVO002</v>
          </cell>
          <cell r="D250"/>
          <cell r="E250" t="str">
            <v>vortex noir matt / black matt S2 revo red</v>
          </cell>
          <cell r="F250"/>
          <cell r="G250" t="str">
            <v>8719322891754</v>
          </cell>
        </row>
        <row r="251">
          <cell r="C251" t="str">
            <v>MVO001</v>
          </cell>
          <cell r="D251"/>
          <cell r="E251" t="str">
            <v>vortex noir matt / black matt S3 silver</v>
          </cell>
          <cell r="F251"/>
          <cell r="G251" t="str">
            <v>8719322891747</v>
          </cell>
        </row>
        <row r="252">
          <cell r="C252" t="str">
            <v>MST027</v>
          </cell>
          <cell r="D252" t="str">
            <v>StyxCamelRevo</v>
          </cell>
          <cell r="E252" t="str">
            <v>Styx / Camel / Revo Blue Lens S2 / Extra Lens Incl. S1</v>
          </cell>
          <cell r="F252"/>
          <cell r="G252" t="str">
            <v>8719322897039</v>
          </cell>
        </row>
        <row r="253">
          <cell r="C253" t="str">
            <v>MST026</v>
          </cell>
          <cell r="D253" t="str">
            <v>StyxCamelRevo</v>
          </cell>
          <cell r="E253" t="str">
            <v>Styx / Camel / Revo Gold Lens S3 / Extra Lens Incl. S1</v>
          </cell>
          <cell r="F253"/>
          <cell r="G253" t="str">
            <v>8719322897022</v>
          </cell>
        </row>
        <row r="254">
          <cell r="C254" t="str">
            <v>MST025</v>
          </cell>
          <cell r="D254" t="str">
            <v>StyxCamelRevo</v>
          </cell>
          <cell r="E254" t="str">
            <v>Styx / Camel / Revo Red Lens S2 / Extra Lens Incl. S1</v>
          </cell>
          <cell r="F254"/>
          <cell r="G254" t="str">
            <v>8719322897015</v>
          </cell>
        </row>
        <row r="255">
          <cell r="C255" t="str">
            <v>MST024</v>
          </cell>
          <cell r="D255" t="str">
            <v>StyxCamelSilv</v>
          </cell>
          <cell r="E255" t="str">
            <v>Styx / Camel / Silver Lens S3 / Extra Lens Incl. S1</v>
          </cell>
          <cell r="F255"/>
          <cell r="G255" t="str">
            <v>8719322897008</v>
          </cell>
        </row>
        <row r="256">
          <cell r="C256" t="str">
            <v>MST023</v>
          </cell>
          <cell r="D256" t="str">
            <v>ecranRevoBlue</v>
          </cell>
          <cell r="E256" t="str">
            <v>Styx Matt Strawberry / revo Blue lens / extra lens incl. S1</v>
          </cell>
          <cell r="F256"/>
          <cell r="G256" t="str">
            <v>8719322896247</v>
          </cell>
        </row>
        <row r="257">
          <cell r="C257" t="str">
            <v>MST022</v>
          </cell>
          <cell r="D257" t="str">
            <v>ecranRevoGold</v>
          </cell>
          <cell r="E257" t="str">
            <v>Styx Matt Strawberry / revo Gold Lens / extra lens incl. S1</v>
          </cell>
          <cell r="F257"/>
          <cell r="G257" t="str">
            <v>8719322896230</v>
          </cell>
        </row>
        <row r="258">
          <cell r="C258" t="str">
            <v>MST021</v>
          </cell>
          <cell r="D258" t="str">
            <v>yecranRevoRed</v>
          </cell>
          <cell r="E258" t="str">
            <v>Styx Matt Strawberry / revo Red Lens / extra lens incl. S1</v>
          </cell>
          <cell r="F258"/>
          <cell r="G258" t="str">
            <v>8719322896223</v>
          </cell>
        </row>
        <row r="259">
          <cell r="C259" t="str">
            <v>MST020</v>
          </cell>
          <cell r="D259" t="str">
            <v>ryecranSilver</v>
          </cell>
          <cell r="E259" t="str">
            <v>Styx Matt Strawberry / Silver Lens / extra lens incl. S1</v>
          </cell>
          <cell r="F259"/>
          <cell r="G259" t="str">
            <v>8719322896216</v>
          </cell>
        </row>
        <row r="260">
          <cell r="C260" t="str">
            <v>MST019</v>
          </cell>
          <cell r="D260" t="str">
            <v>ecranS1inclus</v>
          </cell>
          <cell r="E260" t="str">
            <v>Styx Matt Petrol / revo Blue lens / extra lens incl. S1</v>
          </cell>
          <cell r="F260"/>
          <cell r="G260" t="str">
            <v>8719322895394</v>
          </cell>
        </row>
        <row r="261">
          <cell r="C261" t="str">
            <v>MST018</v>
          </cell>
          <cell r="D261" t="str">
            <v>ecranS1inclus</v>
          </cell>
          <cell r="E261" t="str">
            <v>Styx Matt Petrol / revo Gold Lens / extra lens incl. S1</v>
          </cell>
          <cell r="F261"/>
          <cell r="G261" t="str">
            <v>8719322895387</v>
          </cell>
        </row>
        <row r="262">
          <cell r="C262" t="str">
            <v>MST017</v>
          </cell>
          <cell r="D262" t="str">
            <v>ecranS1inclus</v>
          </cell>
          <cell r="E262" t="str">
            <v>Styx Matt Petrol / revo Red Lens / extra lens incl. S1</v>
          </cell>
          <cell r="F262"/>
          <cell r="G262" t="str">
            <v>8719322895370</v>
          </cell>
        </row>
        <row r="263">
          <cell r="C263" t="str">
            <v>MST016</v>
          </cell>
          <cell r="D263" t="str">
            <v>ecranS1inclus</v>
          </cell>
          <cell r="E263" t="str">
            <v>Styx Matt Petrol / Silver Lens / extra lens incl. S1</v>
          </cell>
          <cell r="F263"/>
          <cell r="G263" t="str">
            <v>8719322895363</v>
          </cell>
        </row>
        <row r="264">
          <cell r="C264" t="str">
            <v>MST014</v>
          </cell>
          <cell r="D264"/>
          <cell r="E264" t="str">
            <v>Styx  matt Orange ecran revo Blue / ecran S1 inclus</v>
          </cell>
          <cell r="F264"/>
          <cell r="G264" t="str">
            <v>8719322895356</v>
          </cell>
        </row>
        <row r="265">
          <cell r="C265" t="str">
            <v>MST013</v>
          </cell>
          <cell r="D265"/>
          <cell r="E265" t="str">
            <v>Styx matt orange  ecran revo gold / ecran S1 inclus</v>
          </cell>
          <cell r="F265"/>
          <cell r="G265" t="str">
            <v>8719322895349</v>
          </cell>
        </row>
        <row r="266">
          <cell r="C266" t="str">
            <v>MST012</v>
          </cell>
          <cell r="D266"/>
          <cell r="E266" t="str">
            <v>Styx matt Orange  ecran revo Red / ecran S1 inclus</v>
          </cell>
          <cell r="F266"/>
          <cell r="G266" t="str">
            <v>8719322895332</v>
          </cell>
        </row>
        <row r="267">
          <cell r="C267" t="str">
            <v>MST011</v>
          </cell>
          <cell r="D267"/>
          <cell r="E267" t="str">
            <v>Styx  matt Orange  ecran Silver / ecran S1 inclus</v>
          </cell>
          <cell r="F267"/>
          <cell r="G267" t="str">
            <v>8719322895325</v>
          </cell>
        </row>
        <row r="268">
          <cell r="C268" t="str">
            <v>MST009</v>
          </cell>
          <cell r="D268" t="str">
            <v>ecranS1inclus</v>
          </cell>
          <cell r="E268" t="str">
            <v>Styx Matt White / revo Blue lens / extra lens incl. S1</v>
          </cell>
          <cell r="F268"/>
          <cell r="G268" t="str">
            <v>8719322895318</v>
          </cell>
        </row>
        <row r="269">
          <cell r="C269" t="str">
            <v>MST008</v>
          </cell>
          <cell r="D269" t="str">
            <v>ecranS1inclus</v>
          </cell>
          <cell r="E269" t="str">
            <v>Styx Matt White / revo Gold Lens / extra lens incl. S1</v>
          </cell>
          <cell r="F269"/>
          <cell r="G269" t="str">
            <v>8719322895301</v>
          </cell>
        </row>
        <row r="270">
          <cell r="C270" t="str">
            <v>MST007</v>
          </cell>
          <cell r="D270" t="str">
            <v>ecranS1inclus</v>
          </cell>
          <cell r="E270" t="str">
            <v>Styx Matt White / revo Red Lens / extra lens incl. S1</v>
          </cell>
          <cell r="F270"/>
          <cell r="G270" t="str">
            <v>8719322895295</v>
          </cell>
        </row>
        <row r="271">
          <cell r="C271" t="str">
            <v>MST006</v>
          </cell>
          <cell r="D271" t="str">
            <v>ecranS1inclus</v>
          </cell>
          <cell r="E271" t="str">
            <v>Styx Matt White / Silver Lens / extra lens incl. S1</v>
          </cell>
          <cell r="F271"/>
          <cell r="G271" t="str">
            <v>8719322895288</v>
          </cell>
        </row>
        <row r="272">
          <cell r="C272" t="str">
            <v>MST004</v>
          </cell>
          <cell r="D272" t="str">
            <v>ecranS1inclus</v>
          </cell>
          <cell r="E272" t="str">
            <v>Styx Matt Black / revo Blue lens / extra lens incl. S1</v>
          </cell>
          <cell r="F272"/>
          <cell r="G272" t="str">
            <v>8719322895028</v>
          </cell>
        </row>
        <row r="273">
          <cell r="C273" t="str">
            <v>MST003</v>
          </cell>
          <cell r="D273" t="str">
            <v>ecranS1inclus</v>
          </cell>
          <cell r="E273" t="str">
            <v>Styx Matt Black / revo Gold Lens / extra lens incl. S1</v>
          </cell>
          <cell r="F273"/>
          <cell r="G273" t="str">
            <v>8719322895011</v>
          </cell>
        </row>
        <row r="274">
          <cell r="C274" t="str">
            <v>MST002</v>
          </cell>
          <cell r="D274" t="str">
            <v>ecranS1inclus</v>
          </cell>
          <cell r="E274" t="str">
            <v>Styx Matt Black / revo Red Lens / extra lens incl. S1</v>
          </cell>
          <cell r="F274"/>
          <cell r="G274" t="str">
            <v>8719322895004</v>
          </cell>
        </row>
        <row r="275">
          <cell r="C275" t="str">
            <v>MST001</v>
          </cell>
          <cell r="D275" t="str">
            <v>ecranS1inclus</v>
          </cell>
          <cell r="E275" t="str">
            <v>Styx Matt Black / Silver Lens / extra lens incl. S1</v>
          </cell>
          <cell r="F275"/>
          <cell r="G275" t="str">
            <v>8719322894991</v>
          </cell>
        </row>
        <row r="276">
          <cell r="C276" t="str">
            <v>mrkt</v>
          </cell>
          <cell r="D276" t="str">
            <v>mrkt</v>
          </cell>
          <cell r="E276" t="str">
            <v>Marketing bijdrage</v>
          </cell>
          <cell r="F276"/>
          <cell r="G276"/>
        </row>
        <row r="277">
          <cell r="C277" t="str">
            <v>MOX016</v>
          </cell>
          <cell r="D277"/>
          <cell r="E277" t="str">
            <v>Oxia Matt White ecarn IMD TECH ORANGE</v>
          </cell>
          <cell r="F277"/>
          <cell r="G277" t="str">
            <v>8719322894724</v>
          </cell>
        </row>
        <row r="278">
          <cell r="C278" t="str">
            <v>MOX015</v>
          </cell>
          <cell r="D278"/>
          <cell r="E278" t="str">
            <v>Oxia Matt White ecran IMD TECH PINK</v>
          </cell>
          <cell r="F278"/>
          <cell r="G278" t="str">
            <v>8719322894717</v>
          </cell>
        </row>
        <row r="279">
          <cell r="C279" t="str">
            <v>MOX014</v>
          </cell>
          <cell r="D279"/>
          <cell r="E279" t="str">
            <v>Oxia Matt White ecran qview pink</v>
          </cell>
          <cell r="F279"/>
          <cell r="G279" t="str">
            <v>8719322894700</v>
          </cell>
        </row>
        <row r="280">
          <cell r="C280" t="str">
            <v>MOX013</v>
          </cell>
          <cell r="D280"/>
          <cell r="E280" t="str">
            <v>Oxia Matt White ecran black edition</v>
          </cell>
          <cell r="F280"/>
          <cell r="G280" t="str">
            <v>8719322894694</v>
          </cell>
        </row>
        <row r="281">
          <cell r="C281" t="str">
            <v>MOX012</v>
          </cell>
          <cell r="D281" t="str">
            <v>ecranrevoblue</v>
          </cell>
          <cell r="E281" t="str">
            <v>Oxia Matt White / revo Blue lens / extra lens incl. S1</v>
          </cell>
          <cell r="F281"/>
          <cell r="G281" t="str">
            <v>8719322894687</v>
          </cell>
        </row>
        <row r="282">
          <cell r="C282" t="str">
            <v>MOX011</v>
          </cell>
          <cell r="D282" t="str">
            <v>ecranrevogold</v>
          </cell>
          <cell r="E282" t="str">
            <v>Oxia Matt White / revo Gold Lens / extra lens incl. S1</v>
          </cell>
          <cell r="F282"/>
          <cell r="G282" t="str">
            <v>8719322894670</v>
          </cell>
        </row>
        <row r="283">
          <cell r="C283" t="str">
            <v>MOX010</v>
          </cell>
          <cell r="D283" t="str">
            <v>eecranrevored</v>
          </cell>
          <cell r="E283" t="str">
            <v>Oxia Matt White / revo Red Lens / extra lens incl. S1</v>
          </cell>
          <cell r="F283"/>
          <cell r="G283" t="str">
            <v>8719322894663</v>
          </cell>
        </row>
        <row r="284">
          <cell r="C284" t="str">
            <v>MOX009</v>
          </cell>
          <cell r="D284" t="str">
            <v>teecransilver</v>
          </cell>
          <cell r="E284" t="str">
            <v>Oxia Matt White / Silver Lens / extra lens incl. S1</v>
          </cell>
          <cell r="F284"/>
          <cell r="G284" t="str">
            <v>8719322894656</v>
          </cell>
        </row>
        <row r="285">
          <cell r="C285" t="str">
            <v>MOX008</v>
          </cell>
          <cell r="D285"/>
          <cell r="E285" t="str">
            <v>Oxia Matt Black ecran IMD TECH ORANGE</v>
          </cell>
          <cell r="F285"/>
          <cell r="G285" t="str">
            <v>8719322894649</v>
          </cell>
        </row>
        <row r="286">
          <cell r="C286" t="str">
            <v>MOX007</v>
          </cell>
          <cell r="D286"/>
          <cell r="E286" t="str">
            <v>Oxia Matt Black ecran IMD TECH PINK</v>
          </cell>
          <cell r="F286"/>
          <cell r="G286" t="str">
            <v>8719322894632</v>
          </cell>
        </row>
        <row r="287">
          <cell r="C287" t="str">
            <v>MOX006</v>
          </cell>
          <cell r="D287"/>
          <cell r="E287" t="str">
            <v>Oxia Matt Black  ecran Qview pink</v>
          </cell>
          <cell r="F287"/>
          <cell r="G287" t="str">
            <v>8719322894625</v>
          </cell>
        </row>
        <row r="288">
          <cell r="C288" t="str">
            <v>MOX005</v>
          </cell>
          <cell r="D288"/>
          <cell r="E288" t="str">
            <v>Oxia Matt Black ecran black edition</v>
          </cell>
          <cell r="F288"/>
          <cell r="G288" t="str">
            <v>8719322894144</v>
          </cell>
        </row>
        <row r="289">
          <cell r="C289" t="str">
            <v>MOX004</v>
          </cell>
          <cell r="D289" t="str">
            <v>ecranrevoblue</v>
          </cell>
          <cell r="E289" t="str">
            <v>Oxia Matt Black / revo Blue lens / extra lens incl. S1</v>
          </cell>
          <cell r="F289"/>
          <cell r="G289" t="str">
            <v>8719322894137</v>
          </cell>
        </row>
        <row r="290">
          <cell r="C290" t="str">
            <v>MOX003</v>
          </cell>
          <cell r="D290" t="str">
            <v>ecranrevogold</v>
          </cell>
          <cell r="E290" t="str">
            <v>Oxia Matt Black / revo Gold Lens / extra lens incl. S1</v>
          </cell>
          <cell r="F290"/>
          <cell r="G290" t="str">
            <v>8719322894120</v>
          </cell>
        </row>
        <row r="291">
          <cell r="C291" t="str">
            <v>MOX002</v>
          </cell>
          <cell r="D291" t="str">
            <v>ecranS1inclus</v>
          </cell>
          <cell r="E291" t="str">
            <v>Oxia Matt Black / revo Red Lens / extra lens incl. S1</v>
          </cell>
          <cell r="F291"/>
          <cell r="G291" t="str">
            <v>8719322894113</v>
          </cell>
        </row>
        <row r="292">
          <cell r="C292" t="str">
            <v>MOX001</v>
          </cell>
          <cell r="D292" t="str">
            <v>ecranS1inclus</v>
          </cell>
          <cell r="E292" t="str">
            <v>Oxia Matt Black / Silver Lens / extra lens incl. S1</v>
          </cell>
          <cell r="F292"/>
          <cell r="G292" t="str">
            <v>8719322894106</v>
          </cell>
        </row>
        <row r="293">
          <cell r="C293" t="str">
            <v>MOX</v>
          </cell>
          <cell r="D293" t="str">
            <v>MOX</v>
          </cell>
          <cell r="E293" t="str">
            <v>Custom options for Custom Ski Goggles</v>
          </cell>
          <cell r="F293"/>
          <cell r="G293"/>
        </row>
        <row r="294">
          <cell r="C294" t="str">
            <v>MOVI016</v>
          </cell>
          <cell r="D294" t="str">
            <v>ureVirgoWhite</v>
          </cell>
          <cell r="E294" t="str">
            <v>Frame only Virgo White</v>
          </cell>
          <cell r="F294"/>
          <cell r="G294" t="str">
            <v>8719322895042</v>
          </cell>
        </row>
        <row r="295">
          <cell r="C295" t="str">
            <v>MOVI015</v>
          </cell>
          <cell r="D295" t="str">
            <v>tureVirgoNoir</v>
          </cell>
          <cell r="E295" t="str">
            <v>Frame only Virgo Noir</v>
          </cell>
          <cell r="F295"/>
          <cell r="G295" t="str">
            <v>8719322895035</v>
          </cell>
        </row>
        <row r="296">
          <cell r="C296" t="str">
            <v>MOST028</v>
          </cell>
          <cell r="D296" t="str">
            <v>FrameStyxCame</v>
          </cell>
          <cell r="E296" t="str">
            <v>Frame Styx Camel</v>
          </cell>
          <cell r="F296"/>
          <cell r="G296" t="str">
            <v>8719322896940</v>
          </cell>
        </row>
        <row r="297">
          <cell r="C297" t="str">
            <v>MOST027</v>
          </cell>
          <cell r="D297" t="str">
            <v>tyxStrawberry</v>
          </cell>
          <cell r="E297" t="str">
            <v>Frame only Styx Strawberry</v>
          </cell>
          <cell r="F297"/>
          <cell r="G297" t="str">
            <v>8719322896377</v>
          </cell>
        </row>
        <row r="298">
          <cell r="C298" t="str">
            <v>MOST022</v>
          </cell>
          <cell r="D298" t="str">
            <v>ureStyxPetrol</v>
          </cell>
          <cell r="E298" t="str">
            <v>Frame only Styx Petrol</v>
          </cell>
          <cell r="F298"/>
          <cell r="G298" t="str">
            <v>8719322895707</v>
          </cell>
        </row>
        <row r="299">
          <cell r="C299" t="str">
            <v>MOST021</v>
          </cell>
          <cell r="D299" t="str">
            <v>ureStyxorange</v>
          </cell>
          <cell r="E299" t="str">
            <v>Frame only Styx Orange</v>
          </cell>
          <cell r="F299"/>
          <cell r="G299" t="str">
            <v>8719322895691</v>
          </cell>
        </row>
        <row r="300">
          <cell r="C300" t="str">
            <v>MOST020</v>
          </cell>
          <cell r="D300" t="str">
            <v>tureStyxWhite</v>
          </cell>
          <cell r="E300" t="str">
            <v>Frame only Styx White</v>
          </cell>
          <cell r="F300"/>
          <cell r="G300" t="str">
            <v>8719322895684</v>
          </cell>
        </row>
        <row r="301">
          <cell r="C301" t="str">
            <v>MOST019</v>
          </cell>
          <cell r="D301" t="str">
            <v>ntureStyxNoir</v>
          </cell>
          <cell r="E301" t="str">
            <v>Frame only Styx Noir</v>
          </cell>
          <cell r="F301"/>
          <cell r="G301" t="str">
            <v>8719322895677</v>
          </cell>
        </row>
        <row r="302">
          <cell r="C302" t="str">
            <v>MOOX018</v>
          </cell>
          <cell r="D302" t="str">
            <v>tureOxiawhite</v>
          </cell>
          <cell r="E302" t="str">
            <v>Frame only Oxia White</v>
          </cell>
          <cell r="F302"/>
          <cell r="G302" t="str">
            <v>8719322895066</v>
          </cell>
        </row>
        <row r="303">
          <cell r="C303" t="str">
            <v>MOOX017</v>
          </cell>
          <cell r="D303" t="str">
            <v>ntureOxiaNoir</v>
          </cell>
          <cell r="E303" t="str">
            <v>Frame only Oxia Noir</v>
          </cell>
          <cell r="F303"/>
          <cell r="G303" t="str">
            <v>8719322895059</v>
          </cell>
        </row>
        <row r="304">
          <cell r="C304" t="str">
            <v>MOKR011</v>
          </cell>
          <cell r="D304" t="str">
            <v>eKryptonWhite</v>
          </cell>
          <cell r="E304" t="str">
            <v>Frame only Krypton White</v>
          </cell>
          <cell r="F304"/>
          <cell r="G304" t="str">
            <v>8719322895660</v>
          </cell>
        </row>
        <row r="305">
          <cell r="C305" t="str">
            <v>MOKR010</v>
          </cell>
          <cell r="D305" t="str">
            <v>reKryptonNoir</v>
          </cell>
          <cell r="E305" t="str">
            <v>Frame only Krypton Black</v>
          </cell>
          <cell r="F305"/>
          <cell r="G305" t="str">
            <v>8719322895653</v>
          </cell>
        </row>
        <row r="306">
          <cell r="C306" t="str">
            <v>MOKP010</v>
          </cell>
          <cell r="D306"/>
          <cell r="E306" t="str">
            <v>Frame Kepler Matt Red</v>
          </cell>
          <cell r="F306"/>
          <cell r="G306" t="str">
            <v>8719322897176</v>
          </cell>
        </row>
        <row r="307">
          <cell r="C307" t="str">
            <v>MOKP009</v>
          </cell>
          <cell r="D307" t="str">
            <v>ureKeplerBlue</v>
          </cell>
          <cell r="E307" t="str">
            <v>Frame only Kepler Blue</v>
          </cell>
          <cell r="F307"/>
          <cell r="G307" t="str">
            <v>8719322895028</v>
          </cell>
        </row>
        <row r="308">
          <cell r="C308" t="str">
            <v>MOKP008</v>
          </cell>
          <cell r="D308" t="str">
            <v>KeplerMustard</v>
          </cell>
          <cell r="E308" t="str">
            <v>Frame only Kepler Mustard</v>
          </cell>
          <cell r="F308"/>
          <cell r="G308" t="str">
            <v>8719322895011</v>
          </cell>
        </row>
        <row r="309">
          <cell r="C309" t="str">
            <v>MOKP007</v>
          </cell>
          <cell r="D309" t="str">
            <v>reKeplerWhite</v>
          </cell>
          <cell r="E309" t="str">
            <v>Frame only Kepler White</v>
          </cell>
          <cell r="F309"/>
          <cell r="G309" t="str">
            <v>8719322895004</v>
          </cell>
        </row>
        <row r="310">
          <cell r="C310" t="str">
            <v>MOKP006</v>
          </cell>
          <cell r="D310" t="str">
            <v>ureKeplerNoir</v>
          </cell>
          <cell r="E310" t="str">
            <v>Frame only Kepler Black</v>
          </cell>
          <cell r="F310"/>
          <cell r="G310" t="str">
            <v>8719322894991</v>
          </cell>
        </row>
        <row r="311">
          <cell r="C311" t="str">
            <v>MOEX029</v>
          </cell>
          <cell r="D311" t="str">
            <v>FrameXprStorm</v>
          </cell>
          <cell r="E311" t="str">
            <v>Frame Xpr Storm</v>
          </cell>
          <cell r="F311"/>
          <cell r="G311" t="str">
            <v>8719322896957</v>
          </cell>
        </row>
        <row r="312">
          <cell r="C312" t="str">
            <v>MOEX028</v>
          </cell>
          <cell r="D312" t="str">
            <v>eXprArmyGreen</v>
          </cell>
          <cell r="E312" t="str">
            <v>Frame only Xpr Army Green</v>
          </cell>
          <cell r="F312"/>
          <cell r="G312" t="str">
            <v>8719322896360</v>
          </cell>
        </row>
        <row r="313">
          <cell r="C313" t="str">
            <v>MOEX026</v>
          </cell>
          <cell r="D313" t="str">
            <v>eXprmattGreen</v>
          </cell>
          <cell r="E313" t="str">
            <v>Frame only Xpr matt Green</v>
          </cell>
          <cell r="F313"/>
          <cell r="G313" t="str">
            <v>8719322895745</v>
          </cell>
        </row>
        <row r="314">
          <cell r="C314" t="str">
            <v>MOEX025</v>
          </cell>
          <cell r="D314" t="str">
            <v>reXprmattBlue</v>
          </cell>
          <cell r="E314" t="str">
            <v>Frame only Xpr matt Blue</v>
          </cell>
          <cell r="F314"/>
          <cell r="G314" t="str">
            <v>8719322895738</v>
          </cell>
        </row>
        <row r="315">
          <cell r="C315" t="str">
            <v>MOEX024</v>
          </cell>
          <cell r="D315" t="str">
            <v>eXprmattwhite</v>
          </cell>
          <cell r="E315" t="str">
            <v>Frame only Xpr matt white</v>
          </cell>
          <cell r="F315"/>
          <cell r="G315" t="str">
            <v>8719322895721</v>
          </cell>
        </row>
        <row r="316">
          <cell r="C316" t="str">
            <v>MOEX023</v>
          </cell>
          <cell r="D316" t="str">
            <v>reXprmattNoir</v>
          </cell>
          <cell r="E316" t="str">
            <v>Frame only Xpr matt Black</v>
          </cell>
          <cell r="F316"/>
          <cell r="G316" t="str">
            <v>8719322895714</v>
          </cell>
        </row>
        <row r="317">
          <cell r="C317" t="str">
            <v>MOB001</v>
          </cell>
          <cell r="D317"/>
          <cell r="E317" t="str">
            <v>monture baxter noir</v>
          </cell>
          <cell r="F317"/>
          <cell r="G317" t="str">
            <v>8719322895646</v>
          </cell>
        </row>
        <row r="318">
          <cell r="C318" t="str">
            <v>MKPP006</v>
          </cell>
          <cell r="D318"/>
          <cell r="E318" t="str">
            <v>Kepler BLUE + 2 Qview Lens pink / yellow</v>
          </cell>
          <cell r="F318"/>
          <cell r="G318" t="str">
            <v>8719322893536</v>
          </cell>
        </row>
        <row r="319">
          <cell r="C319" t="str">
            <v>MKPP005</v>
          </cell>
          <cell r="D319"/>
          <cell r="E319" t="str">
            <v>Kepler MATT BLACK + 2 Qview Lens pink / yellow</v>
          </cell>
          <cell r="F319"/>
          <cell r="G319" t="str">
            <v>8719322893529</v>
          </cell>
        </row>
        <row r="320">
          <cell r="C320" t="str">
            <v>MKPP004</v>
          </cell>
          <cell r="D320"/>
          <cell r="E320" t="str">
            <v>Kepler WHITE + 2 Qview Lens pink / yellow</v>
          </cell>
          <cell r="F320"/>
          <cell r="G320" t="str">
            <v>8719322893512</v>
          </cell>
        </row>
        <row r="321">
          <cell r="C321" t="str">
            <v>MKPP003</v>
          </cell>
          <cell r="D321"/>
          <cell r="E321" t="str">
            <v>Kepler BLUE + 2 Qview Lens pink / yellow</v>
          </cell>
          <cell r="F321"/>
          <cell r="G321" t="str">
            <v>8719322893505</v>
          </cell>
        </row>
        <row r="322">
          <cell r="C322" t="str">
            <v>MKPP002</v>
          </cell>
          <cell r="D322"/>
          <cell r="E322" t="str">
            <v>Kepler MATT BLACK + 2 Qview Lens pink / yellow</v>
          </cell>
          <cell r="F322"/>
          <cell r="G322" t="str">
            <v>8719322893499</v>
          </cell>
        </row>
        <row r="323">
          <cell r="C323" t="str">
            <v>MKPP001</v>
          </cell>
          <cell r="D323"/>
          <cell r="E323" t="str">
            <v>Kepler WHITE + 2 Qview Lens pink / yellow</v>
          </cell>
          <cell r="F323"/>
          <cell r="G323" t="str">
            <v>8719322893482</v>
          </cell>
        </row>
        <row r="324">
          <cell r="C324" t="str">
            <v>MKP-MOKP007-ESKP117-SD124</v>
          </cell>
          <cell r="D324" t="str">
            <v>MKP-MOKP007-E</v>
          </cell>
          <cell r="E324" t="str">
            <v>Custom options for Custom Snow Goggles</v>
          </cell>
          <cell r="F324"/>
          <cell r="G324"/>
        </row>
        <row r="325">
          <cell r="C325" t="str">
            <v>MKP-MOKP006-ESKP121-SD131</v>
          </cell>
          <cell r="D325" t="str">
            <v>MKP-MOKP006-E</v>
          </cell>
          <cell r="E325" t="str">
            <v>Custom options for Custom Snow Goggles</v>
          </cell>
          <cell r="F325"/>
          <cell r="G325"/>
        </row>
        <row r="326">
          <cell r="C326" t="str">
            <v>MKP2.0/004</v>
          </cell>
          <cell r="D326"/>
          <cell r="E326" t="str">
            <v>KEPLER 2.0 ZWART / BLUE LENS</v>
          </cell>
          <cell r="F326"/>
          <cell r="G326"/>
        </row>
        <row r="327">
          <cell r="C327" t="str">
            <v>MKP2.0/003</v>
          </cell>
          <cell r="D327"/>
          <cell r="E327" t="str">
            <v>KEPLER 2.0 ZWART REVO GOLD LENS</v>
          </cell>
          <cell r="F327"/>
          <cell r="G327"/>
        </row>
        <row r="328">
          <cell r="C328" t="str">
            <v>MKP2.0/002</v>
          </cell>
          <cell r="D328"/>
          <cell r="E328" t="str">
            <v>KEPLER 2.0 KEPLER ZWART REVO RED</v>
          </cell>
          <cell r="F328"/>
          <cell r="G328"/>
        </row>
        <row r="329">
          <cell r="C329" t="str">
            <v>MKP2.0/001</v>
          </cell>
          <cell r="D329"/>
          <cell r="E329" t="str">
            <v>KEPLER 2.0 ZWART / SILVER LENS</v>
          </cell>
          <cell r="F329"/>
          <cell r="G329"/>
        </row>
        <row r="330">
          <cell r="C330" t="str">
            <v>MKP149</v>
          </cell>
          <cell r="D330"/>
          <cell r="E330" t="str">
            <v>Kepler MATT BLUE + IMD TECH LENS orange revo blue</v>
          </cell>
          <cell r="F330"/>
          <cell r="G330" t="str">
            <v>8719322894984</v>
          </cell>
        </row>
        <row r="331">
          <cell r="C331" t="str">
            <v>MKP148</v>
          </cell>
          <cell r="D331"/>
          <cell r="E331" t="str">
            <v>Kepler MATT BLUE + IMD TECH LENS pink revo blue</v>
          </cell>
          <cell r="F331"/>
          <cell r="G331" t="str">
            <v>8719322894977</v>
          </cell>
        </row>
        <row r="332">
          <cell r="C332" t="str">
            <v>MKP147</v>
          </cell>
          <cell r="D332"/>
          <cell r="E332" t="str">
            <v>Kepler  MATT MUSTARD + IMD TECH LENS orange revo blue</v>
          </cell>
          <cell r="F332"/>
          <cell r="G332" t="str">
            <v>8719322894960</v>
          </cell>
        </row>
        <row r="333">
          <cell r="C333" t="str">
            <v>MKP146</v>
          </cell>
          <cell r="D333"/>
          <cell r="E333" t="str">
            <v>Kepler  MATT MUSTARD + IMD TECH LENS pink revo blue</v>
          </cell>
          <cell r="F333"/>
          <cell r="G333" t="str">
            <v>8719322894953</v>
          </cell>
        </row>
        <row r="334">
          <cell r="C334" t="str">
            <v>MKP145</v>
          </cell>
          <cell r="D334"/>
          <cell r="E334" t="str">
            <v>Kepler MATT BLACK + IMD TECH LENS orange revo blue</v>
          </cell>
          <cell r="F334"/>
          <cell r="G334" t="str">
            <v>8719322894946</v>
          </cell>
        </row>
        <row r="335">
          <cell r="C335" t="str">
            <v>MKP144</v>
          </cell>
          <cell r="D335"/>
          <cell r="E335" t="str">
            <v>Kepler MATT BLACK + IMD TECH LENS pink revo blue</v>
          </cell>
          <cell r="F335"/>
          <cell r="G335" t="str">
            <v>8719322894939</v>
          </cell>
        </row>
        <row r="336">
          <cell r="C336" t="str">
            <v>MKP143</v>
          </cell>
          <cell r="D336"/>
          <cell r="E336" t="str">
            <v>Kepler MATT WHITE + IMD TECH LENS  orange revo blue</v>
          </cell>
          <cell r="F336"/>
          <cell r="G336" t="str">
            <v>8719322894922</v>
          </cell>
        </row>
        <row r="337">
          <cell r="C337" t="str">
            <v>MKP142</v>
          </cell>
          <cell r="D337"/>
          <cell r="E337" t="str">
            <v>Kepler MATT WHITE + IMD TECH LENS pink revo blue</v>
          </cell>
          <cell r="F337"/>
          <cell r="G337" t="str">
            <v>8719322894915</v>
          </cell>
        </row>
        <row r="338">
          <cell r="C338" t="str">
            <v>MKP130</v>
          </cell>
          <cell r="D338" t="str">
            <v>KeplerMattRed</v>
          </cell>
          <cell r="E338" t="str">
            <v>Kepler / Matt Red / Revo Blue Lens S2 / Extra Lens Incl. S1</v>
          </cell>
          <cell r="F338"/>
          <cell r="G338" t="str">
            <v>8719322897077</v>
          </cell>
        </row>
        <row r="339">
          <cell r="C339" t="str">
            <v>MKP129</v>
          </cell>
          <cell r="D339" t="str">
            <v>KeplerMattRed</v>
          </cell>
          <cell r="E339" t="str">
            <v>Kepler / Matt Red / Revo Gold Lens S3 / Extra Lens Incl. S1</v>
          </cell>
          <cell r="F339"/>
          <cell r="G339" t="str">
            <v>8719322897060</v>
          </cell>
        </row>
        <row r="340">
          <cell r="C340" t="str">
            <v>MKP128/1</v>
          </cell>
          <cell r="D340"/>
          <cell r="E340" t="str">
            <v>KEPLER QVIEW BLUE/RED</v>
          </cell>
          <cell r="F340"/>
          <cell r="G340"/>
        </row>
        <row r="341">
          <cell r="C341" t="str">
            <v>MKP128</v>
          </cell>
          <cell r="D341" t="str">
            <v>KeplerMattRed</v>
          </cell>
          <cell r="E341" t="str">
            <v>Kepler / Matt Red / Revo Red Lens S2 / Extra Lens Incl. S1</v>
          </cell>
          <cell r="F341"/>
          <cell r="G341" t="str">
            <v>8719322897053</v>
          </cell>
        </row>
        <row r="342">
          <cell r="C342" t="str">
            <v>MKP127/1</v>
          </cell>
          <cell r="D342"/>
          <cell r="E342" t="str">
            <v>KEPLER QVIEW BLUE/PINK</v>
          </cell>
          <cell r="F342"/>
          <cell r="G342"/>
        </row>
        <row r="343">
          <cell r="C343" t="str">
            <v>MKP127</v>
          </cell>
          <cell r="D343" t="str">
            <v>KeplerMattRed</v>
          </cell>
          <cell r="E343" t="str">
            <v>Kepler / Matt Red / Silver Lens S3 / Extra Lens Incl. S1</v>
          </cell>
          <cell r="F343"/>
          <cell r="G343" t="str">
            <v>8719322897046</v>
          </cell>
        </row>
        <row r="344">
          <cell r="C344" t="str">
            <v>MKP126/1</v>
          </cell>
          <cell r="D344"/>
          <cell r="E344" t="str">
            <v>KEPLER QVIEW BLUE/YELLOW</v>
          </cell>
          <cell r="F344"/>
          <cell r="G344"/>
        </row>
        <row r="345">
          <cell r="C345" t="str">
            <v>MKP125/1</v>
          </cell>
          <cell r="D345"/>
          <cell r="E345" t="str">
            <v>KEPLER QVIEW BLACK/QVIEW RED ROUGE</v>
          </cell>
          <cell r="F345"/>
          <cell r="G345"/>
        </row>
        <row r="346">
          <cell r="C346" t="str">
            <v>MKP125</v>
          </cell>
          <cell r="D346"/>
          <cell r="E346" t="str">
            <v>Kepler  shinny white + Qview Lens</v>
          </cell>
          <cell r="F346"/>
          <cell r="G346" t="str">
            <v>8719322893444</v>
          </cell>
        </row>
        <row r="347">
          <cell r="C347" t="str">
            <v>MKP124/1</v>
          </cell>
          <cell r="D347"/>
          <cell r="E347" t="str">
            <v>KEPLER QVIEW BLACK/PINK</v>
          </cell>
          <cell r="F347"/>
          <cell r="G347"/>
        </row>
        <row r="348">
          <cell r="C348" t="str">
            <v>MKP124</v>
          </cell>
          <cell r="D348"/>
          <cell r="E348" t="str">
            <v>Kepler MATT BLACK + Qview Lens pink</v>
          </cell>
          <cell r="F348"/>
          <cell r="G348" t="str">
            <v>8719322893437</v>
          </cell>
        </row>
        <row r="349">
          <cell r="C349" t="str">
            <v>MKP123/1</v>
          </cell>
          <cell r="D349"/>
          <cell r="E349" t="str">
            <v>KEPLER QVIEW BLACK/YELLOW</v>
          </cell>
          <cell r="F349"/>
          <cell r="G349"/>
        </row>
        <row r="350">
          <cell r="C350" t="str">
            <v>MKP123</v>
          </cell>
          <cell r="D350"/>
          <cell r="E350" t="str">
            <v>Kepler Matt Bleu / ecran black edition</v>
          </cell>
          <cell r="F350"/>
          <cell r="G350" t="str">
            <v>8719322894090</v>
          </cell>
        </row>
        <row r="351">
          <cell r="C351" t="str">
            <v>MKP122/1</v>
          </cell>
          <cell r="D351"/>
          <cell r="E351" t="str">
            <v>KEPLER QVIEW WHITE/RED</v>
          </cell>
          <cell r="F351"/>
          <cell r="G351"/>
        </row>
        <row r="352">
          <cell r="C352" t="str">
            <v>MKP122</v>
          </cell>
          <cell r="D352" t="str">
            <v>ecranrevoblue</v>
          </cell>
          <cell r="E352" t="str">
            <v>Kepler Matt Bleu / revo Blue lens / extra lens incl. S1</v>
          </cell>
          <cell r="F352"/>
          <cell r="G352" t="str">
            <v>8719322894083</v>
          </cell>
        </row>
        <row r="353">
          <cell r="C353" t="str">
            <v>MKP121</v>
          </cell>
          <cell r="D353" t="str">
            <v>ecranrevogold</v>
          </cell>
          <cell r="E353" t="str">
            <v>Kepler Matt Bleu / revo Gold Lens / extra lens incl. S1</v>
          </cell>
          <cell r="F353"/>
          <cell r="G353" t="str">
            <v>8719322894076</v>
          </cell>
        </row>
        <row r="354">
          <cell r="C354" t="str">
            <v>MKP120/1</v>
          </cell>
          <cell r="D354"/>
          <cell r="E354" t="str">
            <v>KEPLER QVIEW WHITE / YELLOW</v>
          </cell>
          <cell r="F354"/>
          <cell r="G354"/>
        </row>
        <row r="355">
          <cell r="C355" t="str">
            <v>MKP120</v>
          </cell>
          <cell r="D355" t="str">
            <v>/ecranrevored</v>
          </cell>
          <cell r="E355" t="str">
            <v>Kepler Matt Bleu / revo Red Lens / extra lens incl. S1</v>
          </cell>
          <cell r="F355"/>
          <cell r="G355" t="str">
            <v>8719322894069</v>
          </cell>
        </row>
        <row r="356">
          <cell r="C356" t="str">
            <v>MKP119</v>
          </cell>
          <cell r="D356" t="str">
            <v>u/ecransliver</v>
          </cell>
          <cell r="E356" t="str">
            <v>Kepler Matt Bleu / Silver Lens / extra lens incl. S1</v>
          </cell>
          <cell r="F356"/>
          <cell r="G356" t="str">
            <v>8719322894052</v>
          </cell>
        </row>
        <row r="357">
          <cell r="C357" t="str">
            <v>MKP118</v>
          </cell>
          <cell r="D357"/>
          <cell r="E357" t="str">
            <v>Kepler Matt Mustard / ecran black edition</v>
          </cell>
          <cell r="F357"/>
          <cell r="G357" t="str">
            <v>8719322894045</v>
          </cell>
        </row>
        <row r="358">
          <cell r="C358" t="str">
            <v>MKP117</v>
          </cell>
          <cell r="D358" t="str">
            <v>ecranrevoblue</v>
          </cell>
          <cell r="E358" t="str">
            <v>Kepler Matt Mustard / revo Blue Lens / extra lens incl. S1</v>
          </cell>
          <cell r="F358"/>
          <cell r="G358" t="str">
            <v>8719322894038</v>
          </cell>
        </row>
        <row r="359">
          <cell r="C359" t="str">
            <v>MKP116</v>
          </cell>
          <cell r="D359" t="str">
            <v>ecranrevogold</v>
          </cell>
          <cell r="E359" t="str">
            <v>Kepler Matt Mustard / revo Gold /extra lens incl. S1</v>
          </cell>
          <cell r="F359"/>
          <cell r="G359" t="str">
            <v>8719322894021</v>
          </cell>
        </row>
        <row r="360">
          <cell r="C360" t="str">
            <v>MKP115</v>
          </cell>
          <cell r="D360" t="str">
            <v>/ecranrevored</v>
          </cell>
          <cell r="E360" t="str">
            <v>Kepler Matt Mustard / revo Red Lens / extra lens incl. S1</v>
          </cell>
          <cell r="F360"/>
          <cell r="G360" t="str">
            <v>8719322894014</v>
          </cell>
        </row>
        <row r="361">
          <cell r="C361" t="str">
            <v>MKP114</v>
          </cell>
          <cell r="D361" t="str">
            <v>d/ecransilver</v>
          </cell>
          <cell r="E361" t="str">
            <v>Kepler Matt Mustard / Silver Lens / extra lens incl. S1</v>
          </cell>
          <cell r="F361"/>
          <cell r="G361" t="str">
            <v>8719322894007</v>
          </cell>
        </row>
        <row r="362">
          <cell r="C362" t="str">
            <v>MKP113</v>
          </cell>
          <cell r="D362"/>
          <cell r="E362" t="str">
            <v>Kepler noir matt / black matt S3 black edition</v>
          </cell>
          <cell r="F362"/>
          <cell r="G362" t="str">
            <v>8719322891730</v>
          </cell>
        </row>
        <row r="363">
          <cell r="C363" t="str">
            <v>MKP112</v>
          </cell>
          <cell r="D363" t="str">
            <v>attS2revoblue</v>
          </cell>
          <cell r="E363" t="str">
            <v>Kepler Matt black / revo Blue Lens / extra lens incl. S1</v>
          </cell>
          <cell r="F363"/>
          <cell r="G363" t="str">
            <v>8719322891723</v>
          </cell>
        </row>
        <row r="364">
          <cell r="C364" t="str">
            <v>MKP111</v>
          </cell>
          <cell r="D364" t="str">
            <v>attS3revogold</v>
          </cell>
          <cell r="E364" t="str">
            <v>Kepler Matt black / revo Gold Lens / extra lens incl. S1</v>
          </cell>
          <cell r="F364"/>
          <cell r="G364" t="str">
            <v>8719322891716</v>
          </cell>
        </row>
        <row r="365">
          <cell r="C365" t="str">
            <v>MKP110</v>
          </cell>
          <cell r="D365" t="str">
            <v>mattS2revored</v>
          </cell>
          <cell r="E365" t="str">
            <v>Kepler Matt Black / revo Red Lens / extra lens incl. S1</v>
          </cell>
          <cell r="F365"/>
          <cell r="G365" t="str">
            <v>8719322891709</v>
          </cell>
        </row>
        <row r="366">
          <cell r="C366" t="str">
            <v>MKP109</v>
          </cell>
          <cell r="D366" t="str">
            <v>kmattS3silver</v>
          </cell>
          <cell r="E366" t="str">
            <v>Kepler Matt Black / Silver Lens / extra lens incl. S1</v>
          </cell>
          <cell r="F366"/>
          <cell r="G366" t="str">
            <v>8719322891693</v>
          </cell>
        </row>
        <row r="367">
          <cell r="C367" t="str">
            <v>MKP108</v>
          </cell>
          <cell r="D367"/>
          <cell r="E367" t="str">
            <v>Kepler blanc matt / white matt S3 black edition</v>
          </cell>
          <cell r="F367"/>
          <cell r="G367" t="str">
            <v>8719322891686</v>
          </cell>
        </row>
        <row r="368">
          <cell r="C368" t="str">
            <v>MKP107</v>
          </cell>
          <cell r="D368" t="str">
            <v>attS2revoblue</v>
          </cell>
          <cell r="E368" t="str">
            <v>Kepler Matt white / revo Blue lens / extra lens incl. S1</v>
          </cell>
          <cell r="F368"/>
          <cell r="G368" t="str">
            <v>8719322891679</v>
          </cell>
        </row>
        <row r="369">
          <cell r="C369" t="str">
            <v>MKP106</v>
          </cell>
          <cell r="D369" t="str">
            <v>attS3revogold</v>
          </cell>
          <cell r="E369" t="str">
            <v>Kepler Matt white /revo Gold /extra lens incl. S1</v>
          </cell>
          <cell r="F369"/>
          <cell r="G369" t="str">
            <v>8719322891662</v>
          </cell>
        </row>
        <row r="370">
          <cell r="C370" t="str">
            <v>MKP105</v>
          </cell>
          <cell r="D370" t="str">
            <v>mattS2revored</v>
          </cell>
          <cell r="E370" t="str">
            <v>Kepler Matt white / revo Red Lens / extra lens incl. S1</v>
          </cell>
          <cell r="F370"/>
          <cell r="G370" t="str">
            <v>8719322891655</v>
          </cell>
        </row>
        <row r="371">
          <cell r="C371" t="str">
            <v>MKP104</v>
          </cell>
          <cell r="D371" t="str">
            <v>emattS3silver</v>
          </cell>
          <cell r="E371" t="str">
            <v>Kepler Matt white / Silver Lens / extra lens incl. S1</v>
          </cell>
          <cell r="F371"/>
          <cell r="G371" t="str">
            <v>8719322891648</v>
          </cell>
        </row>
        <row r="372">
          <cell r="C372" t="str">
            <v>MK109</v>
          </cell>
          <cell r="D372"/>
          <cell r="E372" t="str">
            <v>krypton Red / rouge / rood ecran Black edition</v>
          </cell>
          <cell r="F372"/>
          <cell r="G372" t="str">
            <v>8719322891631</v>
          </cell>
        </row>
        <row r="373">
          <cell r="C373" t="str">
            <v>MK107</v>
          </cell>
          <cell r="D373"/>
          <cell r="E373" t="str">
            <v>krypton Red / rouge / rood ecran revo Blue</v>
          </cell>
          <cell r="F373"/>
          <cell r="G373" t="str">
            <v>8719322891624</v>
          </cell>
        </row>
        <row r="374">
          <cell r="C374" t="str">
            <v>MK105</v>
          </cell>
          <cell r="D374"/>
          <cell r="E374" t="str">
            <v>krypton Red / rouge / rood  ecran revo Gold</v>
          </cell>
          <cell r="F374"/>
          <cell r="G374" t="str">
            <v>8719322891617</v>
          </cell>
        </row>
        <row r="375">
          <cell r="C375" t="str">
            <v>MK103</v>
          </cell>
          <cell r="D375"/>
          <cell r="E375" t="str">
            <v>krypton Red / rouge/ rood ecran Silver</v>
          </cell>
          <cell r="F375"/>
          <cell r="G375" t="str">
            <v>8719322891600</v>
          </cell>
        </row>
        <row r="376">
          <cell r="C376" t="str">
            <v>MK101</v>
          </cell>
          <cell r="D376"/>
          <cell r="E376" t="str">
            <v>krypton mint / mint/ mint S3 black edition</v>
          </cell>
          <cell r="F376"/>
          <cell r="G376" t="str">
            <v>8719322893383</v>
          </cell>
        </row>
        <row r="377">
          <cell r="C377" t="str">
            <v>MK099</v>
          </cell>
          <cell r="D377"/>
          <cell r="E377" t="str">
            <v>krypton mint / mint/ mint S2 revo blue</v>
          </cell>
          <cell r="F377"/>
          <cell r="G377" t="str">
            <v>8719322893376</v>
          </cell>
        </row>
        <row r="378">
          <cell r="C378" t="str">
            <v>MK097</v>
          </cell>
          <cell r="D378"/>
          <cell r="E378" t="str">
            <v>krypton mint / mint/ mint S3 revo gold</v>
          </cell>
          <cell r="F378"/>
          <cell r="G378" t="str">
            <v>8719322893369</v>
          </cell>
        </row>
        <row r="379">
          <cell r="C379" t="str">
            <v>MK095</v>
          </cell>
          <cell r="D379"/>
          <cell r="E379" t="str">
            <v>krypton mint / mint/ mint S3 silver</v>
          </cell>
          <cell r="F379"/>
          <cell r="G379" t="str">
            <v>8719322893352</v>
          </cell>
        </row>
        <row r="380">
          <cell r="C380" t="str">
            <v>MK077</v>
          </cell>
          <cell r="D380" t="str">
            <v>3blackedition</v>
          </cell>
          <cell r="E380" t="str">
            <v>Krypton Matt White / Black edition Lens / + lens incl. S1</v>
          </cell>
          <cell r="F380"/>
          <cell r="G380" t="str">
            <v>8719322890597</v>
          </cell>
        </row>
        <row r="381">
          <cell r="C381" t="str">
            <v>MK075</v>
          </cell>
          <cell r="D381" t="str">
            <v>witS2revoblue</v>
          </cell>
          <cell r="E381" t="str">
            <v>Krypton Matt White / revo Blue Lens / extra lens incl. S1</v>
          </cell>
          <cell r="F381"/>
          <cell r="G381" t="str">
            <v>8719322890573</v>
          </cell>
        </row>
        <row r="382">
          <cell r="C382" t="str">
            <v>MK073</v>
          </cell>
          <cell r="D382" t="str">
            <v>witS3revogold</v>
          </cell>
          <cell r="E382" t="str">
            <v>Krypton Matt White / revo Gold Lens / extra lens incl. S1</v>
          </cell>
          <cell r="F382"/>
          <cell r="G382" t="str">
            <v>8719322890559</v>
          </cell>
        </row>
        <row r="383">
          <cell r="C383" t="str">
            <v>MK071</v>
          </cell>
          <cell r="D383" t="str">
            <v>e/witS3silver</v>
          </cell>
          <cell r="E383" t="str">
            <v>Krypton Matt White / Silver Lens / extra lens incl. S1</v>
          </cell>
          <cell r="F383"/>
          <cell r="G383" t="str">
            <v>8719322890535</v>
          </cell>
        </row>
        <row r="384">
          <cell r="C384" t="str">
            <v>MK069</v>
          </cell>
          <cell r="D384" t="str">
            <v>3blackedition</v>
          </cell>
          <cell r="E384" t="str">
            <v>Krypton Matt Black / Black edition Lens / + lens incl. S1</v>
          </cell>
          <cell r="F384"/>
          <cell r="G384" t="str">
            <v>8719322890511</v>
          </cell>
        </row>
        <row r="385">
          <cell r="C385" t="str">
            <v>MK067</v>
          </cell>
          <cell r="D385" t="str">
            <v>artS2revoblue</v>
          </cell>
          <cell r="E385" t="str">
            <v>krypton Matt Black / revo Blue Lens / extra lens incl. S1</v>
          </cell>
          <cell r="F385"/>
          <cell r="G385" t="str">
            <v>8719322890498</v>
          </cell>
        </row>
        <row r="386">
          <cell r="C386" t="str">
            <v>MK065</v>
          </cell>
          <cell r="D386" t="str">
            <v>artS3revogold</v>
          </cell>
          <cell r="E386" t="str">
            <v>Krypton Matt Black / revo Gold Lens / extra lens incl. S1</v>
          </cell>
          <cell r="F386"/>
          <cell r="G386" t="str">
            <v>8719322890474</v>
          </cell>
        </row>
        <row r="387">
          <cell r="C387" t="str">
            <v>MK063</v>
          </cell>
          <cell r="D387" t="str">
            <v>zwartS3silver</v>
          </cell>
          <cell r="E387" t="str">
            <v>Krypton Matt Black / Silver Lens / extra lens incl. S1</v>
          </cell>
          <cell r="F387"/>
          <cell r="G387" t="str">
            <v>8719322890450</v>
          </cell>
        </row>
        <row r="388">
          <cell r="C388" t="str">
            <v>MEX-MOEX023-ESEX182-SD153</v>
          </cell>
          <cell r="D388" t="str">
            <v>MEX-MOEX023-E</v>
          </cell>
          <cell r="E388" t="str">
            <v>Custom options for Custom Snow Goggles</v>
          </cell>
          <cell r="F388"/>
          <cell r="G388"/>
        </row>
        <row r="389">
          <cell r="C389" t="str">
            <v>MEX-MOEX023-ESEX176-SU132</v>
          </cell>
          <cell r="D389" t="str">
            <v>MEX-MOEX023-E</v>
          </cell>
          <cell r="E389" t="str">
            <v>Custom options for Custom Snow Goggles</v>
          </cell>
          <cell r="F389"/>
          <cell r="G389"/>
        </row>
        <row r="390">
          <cell r="C390" t="str">
            <v>MEX032</v>
          </cell>
          <cell r="D390" t="str">
            <v>XprStormRevoB</v>
          </cell>
          <cell r="E390" t="str">
            <v>Xpr / Storm / Revo Blue Lens S2 / Extra Lens Incl. S1</v>
          </cell>
          <cell r="F390"/>
          <cell r="G390" t="str">
            <v>8719322896995</v>
          </cell>
        </row>
        <row r="391">
          <cell r="C391" t="str">
            <v>MEX031</v>
          </cell>
          <cell r="D391" t="str">
            <v>XprStormRevoG</v>
          </cell>
          <cell r="E391" t="str">
            <v>Xpr / Storm / Revo Gold Lens S3 / Extra Lens Incl. S1</v>
          </cell>
          <cell r="F391"/>
          <cell r="G391" t="str">
            <v>8719322896988</v>
          </cell>
        </row>
        <row r="392">
          <cell r="C392" t="str">
            <v>MEX030</v>
          </cell>
          <cell r="D392" t="str">
            <v>XprStormRevoR</v>
          </cell>
          <cell r="E392" t="str">
            <v>Xpr / Storm / Revo Red Lens S2 / Extra Lens Incl. S1</v>
          </cell>
          <cell r="F392"/>
          <cell r="G392" t="str">
            <v>8719322896971</v>
          </cell>
        </row>
        <row r="393">
          <cell r="C393" t="str">
            <v>MEX029</v>
          </cell>
          <cell r="D393" t="str">
            <v>XprStormSilve</v>
          </cell>
          <cell r="E393" t="str">
            <v>Xpr / Storm / Silver Lens S3 / Extra Lens Incl. S1</v>
          </cell>
          <cell r="F393"/>
          <cell r="G393" t="str">
            <v>8719322896964</v>
          </cell>
        </row>
        <row r="394">
          <cell r="C394" t="str">
            <v>MEX028</v>
          </cell>
          <cell r="D394" t="str">
            <v>ecranS1inclus</v>
          </cell>
          <cell r="E394" t="str">
            <v>XPR Matt Army Green/ revo Blue Lens / extra lens incl. S1</v>
          </cell>
          <cell r="F394"/>
          <cell r="G394" t="str">
            <v>8719322896209</v>
          </cell>
        </row>
        <row r="395">
          <cell r="C395" t="str">
            <v>MEX027</v>
          </cell>
          <cell r="D395" t="str">
            <v>ecranS1inclus</v>
          </cell>
          <cell r="E395" t="str">
            <v>XPR Matt Army Green/ revo Gold Lens / extra lens incl. S1</v>
          </cell>
          <cell r="F395"/>
          <cell r="G395" t="str">
            <v>8719322896193</v>
          </cell>
        </row>
        <row r="396">
          <cell r="C396" t="str">
            <v>MEX026</v>
          </cell>
          <cell r="D396" t="str">
            <v>ecranS1inclus</v>
          </cell>
          <cell r="E396" t="str">
            <v>XPR Matt Army Green/ revo Red Lens / extra lens incl. S1</v>
          </cell>
          <cell r="F396"/>
          <cell r="G396" t="str">
            <v>8719322896186</v>
          </cell>
        </row>
        <row r="397">
          <cell r="C397" t="str">
            <v>MEX025</v>
          </cell>
          <cell r="D397" t="str">
            <v>ecranS1inclus</v>
          </cell>
          <cell r="E397" t="str">
            <v>XPR Matt Army Green/ Silver Lens / extra lens incl. S1</v>
          </cell>
          <cell r="F397"/>
          <cell r="G397" t="str">
            <v>8719322896179</v>
          </cell>
        </row>
        <row r="398">
          <cell r="C398" t="str">
            <v>MEX024</v>
          </cell>
          <cell r="D398"/>
          <cell r="E398" t="str">
            <v>Xpr matt  green  ecran revo Blue / ecran S1 inclus by Zeiss</v>
          </cell>
          <cell r="F398"/>
          <cell r="G398" t="str">
            <v>8719322895639</v>
          </cell>
        </row>
        <row r="399">
          <cell r="C399" t="str">
            <v>MEX023</v>
          </cell>
          <cell r="D399"/>
          <cell r="E399" t="str">
            <v>Xpr matt  green ecran revo Gold / ecran S1 inclus by Zeiss</v>
          </cell>
          <cell r="F399"/>
          <cell r="G399" t="str">
            <v>8719322895622</v>
          </cell>
        </row>
        <row r="400">
          <cell r="C400" t="str">
            <v>MEX022</v>
          </cell>
          <cell r="D400"/>
          <cell r="E400" t="str">
            <v>Xpr matt  green ecran revo Blue / ecran S1 inclus</v>
          </cell>
          <cell r="F400"/>
          <cell r="G400" t="str">
            <v>8719322895615</v>
          </cell>
        </row>
        <row r="401">
          <cell r="C401" t="str">
            <v>MEX021</v>
          </cell>
          <cell r="D401"/>
          <cell r="E401" t="str">
            <v>Xpr matt  green ecran revo gold / ecran S1 inclus</v>
          </cell>
          <cell r="F401"/>
          <cell r="G401" t="str">
            <v>8719322895608</v>
          </cell>
        </row>
        <row r="402">
          <cell r="C402" t="str">
            <v>MEX020</v>
          </cell>
          <cell r="D402"/>
          <cell r="E402" t="str">
            <v>Xpr matt green ecran revo Red / ecran S1 inclus</v>
          </cell>
          <cell r="F402"/>
          <cell r="G402" t="str">
            <v>8719322895592</v>
          </cell>
        </row>
        <row r="403">
          <cell r="C403" t="str">
            <v>MEX019</v>
          </cell>
          <cell r="D403"/>
          <cell r="E403" t="str">
            <v>Xpr matt green ecran Silver / ecran S1 inclus</v>
          </cell>
          <cell r="F403"/>
          <cell r="G403" t="str">
            <v>8719322895585</v>
          </cell>
        </row>
        <row r="404">
          <cell r="C404" t="str">
            <v>MEX018</v>
          </cell>
          <cell r="D404"/>
          <cell r="E404" t="str">
            <v>Xpr matt  blue  ecran revo Blue / ecran S1 inclus by Zeiss</v>
          </cell>
          <cell r="F404"/>
          <cell r="G404" t="str">
            <v>8719322895578</v>
          </cell>
        </row>
        <row r="405">
          <cell r="C405" t="str">
            <v>MEX017</v>
          </cell>
          <cell r="D405"/>
          <cell r="E405" t="str">
            <v>Xpr matt  blue ecran revo Gold / ecran S1 inclus by Zeiss</v>
          </cell>
          <cell r="F405"/>
          <cell r="G405" t="str">
            <v>8719322895561</v>
          </cell>
        </row>
        <row r="406">
          <cell r="C406" t="str">
            <v>MEX016</v>
          </cell>
          <cell r="D406" t="str">
            <v>ecranS1inclus</v>
          </cell>
          <cell r="E406" t="str">
            <v>Xpr Matt Blue / revo Blue / ecran S1 inclus</v>
          </cell>
          <cell r="F406"/>
          <cell r="G406" t="str">
            <v>8719322895554</v>
          </cell>
        </row>
        <row r="407">
          <cell r="C407" t="str">
            <v>MEX015</v>
          </cell>
          <cell r="D407" t="str">
            <v>ecranS1inclus</v>
          </cell>
          <cell r="E407" t="str">
            <v>Xpr Matt Blue / revo Gold / ecran S1 inclus</v>
          </cell>
          <cell r="F407"/>
          <cell r="G407" t="str">
            <v>8719322895547</v>
          </cell>
        </row>
        <row r="408">
          <cell r="C408" t="str">
            <v>MEX014</v>
          </cell>
          <cell r="D408" t="str">
            <v>ecranS1inclus</v>
          </cell>
          <cell r="E408" t="str">
            <v>Xpr Matt Blue / revo Red / ecran S1 inclus</v>
          </cell>
          <cell r="F408"/>
          <cell r="G408" t="str">
            <v>8719322895530</v>
          </cell>
        </row>
        <row r="409">
          <cell r="C409" t="str">
            <v>MEX013</v>
          </cell>
          <cell r="D409" t="str">
            <v>ecranS1inclus</v>
          </cell>
          <cell r="E409" t="str">
            <v>Xpr Matt Blue / Silver Lens / extra lens incl. S1</v>
          </cell>
          <cell r="F409"/>
          <cell r="G409" t="str">
            <v>8719322895523</v>
          </cell>
        </row>
        <row r="410">
          <cell r="C410" t="str">
            <v>MEX012</v>
          </cell>
          <cell r="D410"/>
          <cell r="E410" t="str">
            <v>Xpr matt  white ecran revo Blue / ecran S1 inclus by Zeiss</v>
          </cell>
          <cell r="F410"/>
          <cell r="G410" t="str">
            <v>8719322895516</v>
          </cell>
        </row>
        <row r="411">
          <cell r="C411" t="str">
            <v>MEX011</v>
          </cell>
          <cell r="D411"/>
          <cell r="E411" t="str">
            <v>Xpr matt  white ecran revo Gold / ecran S1 inclus by Zeiss</v>
          </cell>
          <cell r="F411"/>
          <cell r="G411" t="str">
            <v>8719322895509</v>
          </cell>
        </row>
        <row r="412">
          <cell r="C412" t="str">
            <v>MEX010</v>
          </cell>
          <cell r="D412" t="str">
            <v>ecranS1inclus</v>
          </cell>
          <cell r="E412" t="str">
            <v>Xpr Matt white / revo Blue lens / extra lens incl. S1</v>
          </cell>
          <cell r="F412"/>
          <cell r="G412" t="str">
            <v>8719322895493</v>
          </cell>
        </row>
        <row r="413">
          <cell r="C413" t="str">
            <v>MEX009</v>
          </cell>
          <cell r="D413" t="str">
            <v>ecranS1inclus</v>
          </cell>
          <cell r="E413" t="str">
            <v>Xpr Matt white /revo Gold /extra lens incl. S1</v>
          </cell>
          <cell r="F413"/>
          <cell r="G413" t="str">
            <v>8719322895486</v>
          </cell>
        </row>
        <row r="414">
          <cell r="C414" t="str">
            <v>MEX008</v>
          </cell>
          <cell r="D414" t="str">
            <v>ecranS1inclus</v>
          </cell>
          <cell r="E414" t="str">
            <v>Xpr Matt white / revo Red Lens / extra lens incl. S1</v>
          </cell>
          <cell r="F414"/>
          <cell r="G414" t="str">
            <v>8719322895479</v>
          </cell>
        </row>
        <row r="415">
          <cell r="C415" t="str">
            <v>MEX007</v>
          </cell>
          <cell r="D415" t="str">
            <v>ecranS1inclus</v>
          </cell>
          <cell r="E415" t="str">
            <v>Xpr Matt white / Silver Lens / extra lens incl. S1</v>
          </cell>
          <cell r="F415"/>
          <cell r="G415" t="str">
            <v>8719322895462</v>
          </cell>
        </row>
        <row r="416">
          <cell r="C416" t="str">
            <v>MEX006</v>
          </cell>
          <cell r="D416"/>
          <cell r="E416" t="str">
            <v>Xpr matt black ecran revo Blue / ecran S1 inclus by Zeiss</v>
          </cell>
          <cell r="F416"/>
          <cell r="G416" t="str">
            <v>8719322895455</v>
          </cell>
        </row>
        <row r="417">
          <cell r="C417" t="str">
            <v>MEX005</v>
          </cell>
          <cell r="D417"/>
          <cell r="E417" t="str">
            <v>Xpr matt black ecran revo Gold / ecran S1 inclus by Zeiss</v>
          </cell>
          <cell r="F417"/>
          <cell r="G417" t="str">
            <v>8719322895448</v>
          </cell>
        </row>
        <row r="418">
          <cell r="C418" t="str">
            <v>MEX004</v>
          </cell>
          <cell r="D418" t="str">
            <v>ecranS1inclus</v>
          </cell>
          <cell r="E418" t="str">
            <v>Xpr Matt black / revo Blue Lens / extra lens incl. S1</v>
          </cell>
          <cell r="F418"/>
          <cell r="G418" t="str">
            <v>8719322895431</v>
          </cell>
        </row>
        <row r="419">
          <cell r="C419" t="str">
            <v>MEX003</v>
          </cell>
          <cell r="D419" t="str">
            <v>ecranS1inclus</v>
          </cell>
          <cell r="E419" t="str">
            <v>Xpr Matt black / revo Gold Lens / extra lens incl. S1</v>
          </cell>
          <cell r="F419"/>
          <cell r="G419" t="str">
            <v>8719322895424</v>
          </cell>
        </row>
        <row r="420">
          <cell r="C420" t="str">
            <v>MEX002</v>
          </cell>
          <cell r="D420" t="str">
            <v>ecranS1inclus</v>
          </cell>
          <cell r="E420" t="str">
            <v>Xpr Matt Black / revo Red Lens / extra lens incl. S1</v>
          </cell>
          <cell r="F420"/>
          <cell r="G420" t="str">
            <v>8719322895417</v>
          </cell>
        </row>
        <row r="421">
          <cell r="C421" t="str">
            <v>MEX001</v>
          </cell>
          <cell r="D421" t="str">
            <v>ecranS1inclus</v>
          </cell>
          <cell r="E421" t="str">
            <v>Xpr Matt Black / Silver Lens / extra lens incl. S1</v>
          </cell>
          <cell r="F421"/>
          <cell r="G421" t="str">
            <v>8719322895400</v>
          </cell>
        </row>
        <row r="422">
          <cell r="C422" t="str">
            <v>MEX</v>
          </cell>
          <cell r="D422" t="str">
            <v>MEX</v>
          </cell>
          <cell r="E422" t="str">
            <v>Custom options for Custom Ski Goggles</v>
          </cell>
          <cell r="F422"/>
          <cell r="G422"/>
        </row>
        <row r="423">
          <cell r="C423" t="str">
            <v>MED003</v>
          </cell>
          <cell r="D423"/>
          <cell r="E423" t="str">
            <v>Medaille Award / GOUD</v>
          </cell>
          <cell r="F423"/>
          <cell r="G423"/>
        </row>
        <row r="424">
          <cell r="C424" t="str">
            <v>MED002</v>
          </cell>
          <cell r="D424"/>
          <cell r="E424" t="str">
            <v>Medaille Award / ZILVER</v>
          </cell>
          <cell r="F424"/>
          <cell r="G424"/>
        </row>
        <row r="425">
          <cell r="C425" t="str">
            <v>MED001</v>
          </cell>
          <cell r="D425"/>
          <cell r="E425" t="str">
            <v>Medaille Award / BRONS</v>
          </cell>
          <cell r="F425"/>
          <cell r="G425"/>
        </row>
        <row r="426">
          <cell r="C426" t="str">
            <v>MClA004</v>
          </cell>
          <cell r="D426" t="str">
            <v>MClA004</v>
          </cell>
          <cell r="E426" t="str">
            <v>Laniakea Cross Goggle 2 Full transparent lens incl. Frame  B</v>
          </cell>
          <cell r="F426"/>
          <cell r="G426" t="str">
            <v>8719322896070</v>
          </cell>
        </row>
        <row r="427">
          <cell r="C427" t="str">
            <v>MClA003</v>
          </cell>
          <cell r="D427" t="str">
            <v>MClA003</v>
          </cell>
          <cell r="E427" t="str">
            <v>Laniakea Cross Goggle 2 Full transparent lens incl. Frame  G</v>
          </cell>
          <cell r="F427"/>
          <cell r="G427" t="str">
            <v>8719322896063</v>
          </cell>
        </row>
        <row r="428">
          <cell r="C428" t="str">
            <v>MClA002</v>
          </cell>
          <cell r="D428" t="str">
            <v>MClA002</v>
          </cell>
          <cell r="E428" t="str">
            <v>Laniakea Cross Goggle 2 Full transparent lens incl. Frame Bl</v>
          </cell>
          <cell r="F428"/>
          <cell r="G428" t="str">
            <v>8719322896056</v>
          </cell>
        </row>
        <row r="429">
          <cell r="C429" t="str">
            <v>MClA001</v>
          </cell>
          <cell r="D429" t="str">
            <v>MClA001</v>
          </cell>
          <cell r="E429" t="str">
            <v>Laniakea Cross Goggle 2 Full transparent lens incl. Frame Re</v>
          </cell>
          <cell r="F429"/>
          <cell r="G429" t="str">
            <v>8719322896049</v>
          </cell>
        </row>
        <row r="430">
          <cell r="C430" t="str">
            <v>MB017</v>
          </cell>
          <cell r="D430"/>
          <cell r="E430" t="str">
            <v>baxter noir / black / zwart S3 black edition + ecran supp</v>
          </cell>
          <cell r="F430"/>
          <cell r="G430" t="str">
            <v>8719322890078</v>
          </cell>
        </row>
        <row r="431">
          <cell r="C431" t="str">
            <v>MB016</v>
          </cell>
          <cell r="D431"/>
          <cell r="E431" t="str">
            <v>baxter noir / black / zwart S3 black edition</v>
          </cell>
          <cell r="F431"/>
          <cell r="G431" t="str">
            <v>8719322890061</v>
          </cell>
        </row>
        <row r="432">
          <cell r="C432" t="str">
            <v>MB015</v>
          </cell>
          <cell r="D432"/>
          <cell r="E432" t="str">
            <v>baxter noir / black / zwart S2 revo blue + ecran supp</v>
          </cell>
          <cell r="F432"/>
          <cell r="G432" t="str">
            <v>8719322890054</v>
          </cell>
        </row>
        <row r="433">
          <cell r="C433" t="str">
            <v>MB014</v>
          </cell>
          <cell r="D433"/>
          <cell r="E433" t="str">
            <v>baxter noir / black / zwart S2 revo blue</v>
          </cell>
          <cell r="F433"/>
          <cell r="G433" t="str">
            <v>8719322890047</v>
          </cell>
        </row>
        <row r="434">
          <cell r="C434" t="str">
            <v>MB013</v>
          </cell>
          <cell r="D434"/>
          <cell r="E434" t="str">
            <v>baxter noir / black / zwart S2 revo red + ecran supp</v>
          </cell>
          <cell r="F434"/>
          <cell r="G434" t="str">
            <v>8719322890030</v>
          </cell>
        </row>
        <row r="435">
          <cell r="C435" t="str">
            <v>MB012</v>
          </cell>
          <cell r="D435"/>
          <cell r="E435" t="str">
            <v>baxter noir / black / zwart S2 revo red</v>
          </cell>
          <cell r="F435"/>
          <cell r="G435" t="str">
            <v>8719322890023</v>
          </cell>
        </row>
        <row r="436">
          <cell r="C436" t="str">
            <v>MB011</v>
          </cell>
          <cell r="D436"/>
          <cell r="E436" t="str">
            <v>baxter noir / black / zwart S3 silver + ecran supp</v>
          </cell>
          <cell r="F436"/>
          <cell r="G436" t="str">
            <v>8719322890016</v>
          </cell>
        </row>
        <row r="437">
          <cell r="C437" t="str">
            <v>MB010</v>
          </cell>
          <cell r="D437"/>
          <cell r="E437" t="str">
            <v>baxter noir / black / zwart S3 silver</v>
          </cell>
          <cell r="F437"/>
          <cell r="G437" t="str">
            <v>8719322890009</v>
          </cell>
        </row>
        <row r="438">
          <cell r="C438" t="str">
            <v>MB008</v>
          </cell>
          <cell r="D438"/>
          <cell r="E438" t="str">
            <v>Baxter Mauve / Purple</v>
          </cell>
          <cell r="F438"/>
          <cell r="G438"/>
        </row>
        <row r="439">
          <cell r="C439" t="str">
            <v>MAV015</v>
          </cell>
          <cell r="D439"/>
          <cell r="E439" t="str">
            <v>Virgo Matt White  ecran IMD TECH ORANGE</v>
          </cell>
          <cell r="F439"/>
          <cell r="G439" t="str">
            <v>8719322894885</v>
          </cell>
        </row>
        <row r="440">
          <cell r="C440" t="str">
            <v>MAV014</v>
          </cell>
          <cell r="D440"/>
          <cell r="E440" t="str">
            <v>Virgo Matt Whitk ecran IMD TECH PINK</v>
          </cell>
          <cell r="F440"/>
          <cell r="G440" t="str">
            <v>8719322894878</v>
          </cell>
        </row>
        <row r="441">
          <cell r="C441" t="str">
            <v>MAV013</v>
          </cell>
          <cell r="D441"/>
          <cell r="E441" t="str">
            <v>Virgo MattWhite ecran Qview pink</v>
          </cell>
          <cell r="F441"/>
          <cell r="G441" t="str">
            <v>8719322894861</v>
          </cell>
        </row>
        <row r="442">
          <cell r="C442" t="str">
            <v>MAV012</v>
          </cell>
          <cell r="D442"/>
          <cell r="E442" t="str">
            <v>Virgo Matt White ecran black edition</v>
          </cell>
          <cell r="F442"/>
          <cell r="G442" t="str">
            <v>8719322894854</v>
          </cell>
        </row>
        <row r="443">
          <cell r="C443" t="str">
            <v>MAV011</v>
          </cell>
          <cell r="D443" t="str">
            <v>ecranrevoblue</v>
          </cell>
          <cell r="E443" t="str">
            <v>Virgo Matt White / revo blue Lens / extra lens incl. S1</v>
          </cell>
          <cell r="F443"/>
          <cell r="G443" t="str">
            <v>8719322894847</v>
          </cell>
        </row>
        <row r="444">
          <cell r="C444" t="str">
            <v>MAV010-B</v>
          </cell>
          <cell r="D444" t="str">
            <v>ecranrevogold</v>
          </cell>
          <cell r="E444" t="str">
            <v>Virgo Matt White / revo Gold Lens / extra lens incl S1</v>
          </cell>
          <cell r="F444"/>
          <cell r="G444"/>
        </row>
        <row r="445">
          <cell r="C445" t="str">
            <v>MAV010</v>
          </cell>
          <cell r="D445" t="str">
            <v>ecranrevogold</v>
          </cell>
          <cell r="E445" t="str">
            <v>Virgo Matt White / revo Gold Lens / extra lens incl. S1</v>
          </cell>
          <cell r="F445"/>
          <cell r="G445" t="str">
            <v>8719322894830</v>
          </cell>
        </row>
        <row r="446">
          <cell r="C446" t="str">
            <v>MAV009</v>
          </cell>
          <cell r="D446" t="str">
            <v>eecranrevored</v>
          </cell>
          <cell r="E446" t="str">
            <v>Virgo Matt White / revo Red Lens / extra lens incl. S1</v>
          </cell>
          <cell r="F446"/>
          <cell r="G446" t="str">
            <v>8719322894823</v>
          </cell>
        </row>
        <row r="447">
          <cell r="C447" t="str">
            <v>MAV008A</v>
          </cell>
          <cell r="D447"/>
          <cell r="E447" t="str">
            <v>Virgo Matt Black ecran IMD TECH ORANGE</v>
          </cell>
          <cell r="F447"/>
          <cell r="G447" t="str">
            <v>8719322894809</v>
          </cell>
        </row>
        <row r="448">
          <cell r="C448" t="str">
            <v>MAV008</v>
          </cell>
          <cell r="D448" t="str">
            <v>teecransilver</v>
          </cell>
          <cell r="E448" t="str">
            <v>Virgo Matt White / Silver Lens / extra lens incl. S1</v>
          </cell>
          <cell r="F448"/>
          <cell r="G448" t="str">
            <v>8719322894816</v>
          </cell>
        </row>
        <row r="449">
          <cell r="C449" t="str">
            <v>MAV007</v>
          </cell>
          <cell r="D449"/>
          <cell r="E449" t="str">
            <v>Virgo Matt Black ecran IMD TECH PINK</v>
          </cell>
          <cell r="F449"/>
          <cell r="G449" t="str">
            <v>8719322894793</v>
          </cell>
        </row>
        <row r="450">
          <cell r="C450" t="str">
            <v>MAV006</v>
          </cell>
          <cell r="D450"/>
          <cell r="E450" t="str">
            <v>Virgo Matt Black ecranQview pink</v>
          </cell>
          <cell r="F450"/>
          <cell r="G450" t="str">
            <v>8719322894786</v>
          </cell>
        </row>
        <row r="451">
          <cell r="C451" t="str">
            <v>MAV005</v>
          </cell>
          <cell r="D451"/>
          <cell r="E451" t="str">
            <v>Virgo Matt Black ecran black edition</v>
          </cell>
          <cell r="F451"/>
          <cell r="G451" t="str">
            <v>8719322894779</v>
          </cell>
        </row>
        <row r="452">
          <cell r="C452" t="str">
            <v>MAV004</v>
          </cell>
          <cell r="D452" t="str">
            <v>ecranrevoblue</v>
          </cell>
          <cell r="E452" t="str">
            <v>Virgo Matt Black / revo Blue Lens / extra lens incl. S1</v>
          </cell>
          <cell r="F452"/>
          <cell r="G452" t="str">
            <v>8719322894762</v>
          </cell>
        </row>
        <row r="453">
          <cell r="C453" t="str">
            <v>MAV003</v>
          </cell>
          <cell r="D453" t="str">
            <v>ecranrevogold</v>
          </cell>
          <cell r="E453" t="str">
            <v>Virgo Matt Black / revo Gold Lens / extra lens incl. S1</v>
          </cell>
          <cell r="F453"/>
          <cell r="G453" t="str">
            <v>8719322894755</v>
          </cell>
        </row>
        <row r="454">
          <cell r="C454" t="str">
            <v>MAV002</v>
          </cell>
          <cell r="D454" t="str">
            <v>kecranrevored</v>
          </cell>
          <cell r="E454" t="str">
            <v>Virgo Matt Black / revo Red Lens / extra lens incl. S1</v>
          </cell>
          <cell r="F454"/>
          <cell r="G454" t="str">
            <v>8719322894748</v>
          </cell>
        </row>
        <row r="455">
          <cell r="C455" t="str">
            <v>MAV001</v>
          </cell>
          <cell r="D455" t="str">
            <v>ckecransilver</v>
          </cell>
          <cell r="E455" t="str">
            <v>Virgo Matt Black / Silver Lens / extra lens incl. S1</v>
          </cell>
          <cell r="F455"/>
          <cell r="G455" t="str">
            <v>8719322894731</v>
          </cell>
        </row>
        <row r="456">
          <cell r="C456" t="str">
            <v>MAL005</v>
          </cell>
          <cell r="D456"/>
          <cell r="E456" t="str">
            <v>Alpha / Matt Black / ecran Black edition</v>
          </cell>
          <cell r="F456"/>
          <cell r="G456" t="str">
            <v>8719322893741</v>
          </cell>
        </row>
        <row r="457">
          <cell r="C457" t="str">
            <v>MAL004</v>
          </cell>
          <cell r="D457"/>
          <cell r="E457" t="str">
            <v>Alpha / Matt Black / ecran revo Blue</v>
          </cell>
          <cell r="F457"/>
          <cell r="G457" t="str">
            <v>8719322893734</v>
          </cell>
        </row>
        <row r="458">
          <cell r="C458" t="str">
            <v>MAL003</v>
          </cell>
          <cell r="D458"/>
          <cell r="E458" t="str">
            <v>Alpha / Matt Black / ecran revo Gold</v>
          </cell>
          <cell r="F458"/>
          <cell r="G458" t="str">
            <v>8719322893727</v>
          </cell>
        </row>
        <row r="459">
          <cell r="C459" t="str">
            <v>MAL002</v>
          </cell>
          <cell r="D459"/>
          <cell r="E459" t="str">
            <v>Alpha / Matt Black / ecran revo Red</v>
          </cell>
          <cell r="F459"/>
          <cell r="G459" t="str">
            <v>8719322893710</v>
          </cell>
        </row>
        <row r="460">
          <cell r="C460" t="str">
            <v>MAL001</v>
          </cell>
          <cell r="D460"/>
          <cell r="E460" t="str">
            <v>Alpha / Matt Black / ecran Sliver</v>
          </cell>
          <cell r="F460"/>
          <cell r="G460" t="str">
            <v>8719322893703</v>
          </cell>
        </row>
        <row r="461">
          <cell r="C461" t="str">
            <v>KRJ115</v>
          </cell>
          <cell r="D461" t="str">
            <v>ecranrevoBlue</v>
          </cell>
          <cell r="E461" t="str">
            <v>Krypton Small Matt White / revo Blue Lens / Black strap</v>
          </cell>
          <cell r="F461"/>
          <cell r="G461" t="str">
            <v>8719322893345</v>
          </cell>
        </row>
        <row r="462">
          <cell r="C462" t="str">
            <v>KRJ113</v>
          </cell>
          <cell r="D462" t="str">
            <v>/ecranrevoRed</v>
          </cell>
          <cell r="E462" t="str">
            <v>Krypton Small Matt White / revo Red Lens / Black strap</v>
          </cell>
          <cell r="F462"/>
          <cell r="G462" t="str">
            <v>8719322893338</v>
          </cell>
        </row>
        <row r="463">
          <cell r="C463" t="str">
            <v>KRJ109</v>
          </cell>
          <cell r="D463" t="str">
            <v>ecranrevoBlue</v>
          </cell>
          <cell r="E463" t="str">
            <v>Krypton Small Matt Black / revo Blue Lens / Black strap</v>
          </cell>
          <cell r="F463"/>
          <cell r="G463" t="str">
            <v>8719322893321</v>
          </cell>
        </row>
        <row r="464">
          <cell r="C464" t="str">
            <v>KRJ107</v>
          </cell>
          <cell r="D464" t="str">
            <v>cranrevorouge</v>
          </cell>
          <cell r="E464" t="str">
            <v>krypton Small Matt Black / revo Red Lens / Black strap</v>
          </cell>
          <cell r="F464"/>
          <cell r="G464" t="str">
            <v>8719322893314</v>
          </cell>
        </row>
        <row r="465">
          <cell r="C465" t="str">
            <v>KPJ010</v>
          </cell>
          <cell r="D465" t="str">
            <v>KeplerSmallMa</v>
          </cell>
          <cell r="E465" t="str">
            <v>Kepler Small / Matt White / Photochromatic Lens S1/S3</v>
          </cell>
          <cell r="F465"/>
          <cell r="G465" t="str">
            <v>8719322897145</v>
          </cell>
        </row>
        <row r="466">
          <cell r="C466" t="str">
            <v>KPJ009</v>
          </cell>
          <cell r="D466" t="str">
            <v>KeplerSmallMa</v>
          </cell>
          <cell r="E466" t="str">
            <v>Kepler Small / Matt Black / Photochromatic Lens S1/S3</v>
          </cell>
          <cell r="F466"/>
          <cell r="G466" t="str">
            <v>8719322897138</v>
          </cell>
        </row>
        <row r="467">
          <cell r="C467" t="str">
            <v>KPJ008</v>
          </cell>
          <cell r="D467" t="str">
            <v>on/strapblanc</v>
          </cell>
          <cell r="E467" t="str">
            <v>Kepler Small Matt White / Black edition Lens / White strap</v>
          </cell>
          <cell r="F467"/>
          <cell r="G467" t="str">
            <v>8719322893994</v>
          </cell>
        </row>
        <row r="468">
          <cell r="C468" t="str">
            <v>KPJ007</v>
          </cell>
          <cell r="D468" t="str">
            <v>ue/strapblanc</v>
          </cell>
          <cell r="E468" t="str">
            <v>Kepler Small Matt White / revo Blue lens / White strap</v>
          </cell>
          <cell r="F468"/>
          <cell r="G468" t="str">
            <v>8719322893987</v>
          </cell>
        </row>
        <row r="469">
          <cell r="C469" t="str">
            <v>KPJ006</v>
          </cell>
          <cell r="D469" t="str">
            <v>redstrapblanc</v>
          </cell>
          <cell r="E469" t="str">
            <v>Kepler Small Matt White / revo Red Lens / White strap</v>
          </cell>
          <cell r="F469"/>
          <cell r="G469" t="str">
            <v>8719322893970</v>
          </cell>
        </row>
        <row r="470">
          <cell r="C470" t="str">
            <v>KPJ005</v>
          </cell>
          <cell r="D470" t="str">
            <v>verstrapblanc</v>
          </cell>
          <cell r="E470" t="str">
            <v>Kepler Small Matt White / Silver lens / White strap</v>
          </cell>
          <cell r="F470"/>
          <cell r="G470" t="str">
            <v>8719322893963</v>
          </cell>
        </row>
        <row r="471">
          <cell r="C471" t="str">
            <v>KPJ004</v>
          </cell>
          <cell r="D471" t="str">
            <v>ion/strapnoir</v>
          </cell>
          <cell r="E471" t="str">
            <v>Kepler Small Matt Black / Black edition Lens / Black strap</v>
          </cell>
          <cell r="F471"/>
          <cell r="G471" t="str">
            <v>8719322893956</v>
          </cell>
        </row>
        <row r="472">
          <cell r="C472" t="str">
            <v>KPJ003</v>
          </cell>
          <cell r="D472" t="str">
            <v>lue/strapnoir</v>
          </cell>
          <cell r="E472" t="str">
            <v>Kepler Small Matt Black / revo Blue Lens / Black strap</v>
          </cell>
          <cell r="F472"/>
          <cell r="G472" t="str">
            <v>8719322893949</v>
          </cell>
        </row>
        <row r="473">
          <cell r="C473" t="str">
            <v>KPJ002</v>
          </cell>
          <cell r="D473" t="str">
            <v>red/strapnoir</v>
          </cell>
          <cell r="E473" t="str">
            <v>Kepler Small Matt Black / revo Red Lens / Black strap</v>
          </cell>
          <cell r="F473"/>
          <cell r="G473" t="str">
            <v>8719322893932</v>
          </cell>
        </row>
        <row r="474">
          <cell r="C474" t="str">
            <v>KPJ001</v>
          </cell>
          <cell r="D474" t="str">
            <v>ver/strapnoir</v>
          </cell>
          <cell r="E474" t="str">
            <v>Kepler Small Matt Black / Silver lens / Black strap</v>
          </cell>
          <cell r="F474"/>
          <cell r="G474" t="str">
            <v>8719322893925</v>
          </cell>
        </row>
        <row r="475">
          <cell r="C475" t="str">
            <v>Korting</v>
          </cell>
          <cell r="D475" t="str">
            <v>Korting</v>
          </cell>
          <cell r="E475" t="str">
            <v>Korting</v>
          </cell>
          <cell r="F475"/>
          <cell r="G475"/>
        </row>
        <row r="476">
          <cell r="C476" t="str">
            <v>Extra kosten</v>
          </cell>
          <cell r="D476" t="str">
            <v>Extra kosten</v>
          </cell>
          <cell r="E476" t="str">
            <v>Extra kosten</v>
          </cell>
          <cell r="F476"/>
          <cell r="G476"/>
        </row>
        <row r="477">
          <cell r="C477" t="str">
            <v>ESVI151</v>
          </cell>
          <cell r="D477" t="str">
            <v>LensVirgoRevo</v>
          </cell>
          <cell r="E477" t="str">
            <v>Lens Virgo Revo Silver Pink S3</v>
          </cell>
          <cell r="F477"/>
          <cell r="G477" t="str">
            <v>8719322897091</v>
          </cell>
        </row>
        <row r="478">
          <cell r="C478" t="str">
            <v>ESVI150</v>
          </cell>
          <cell r="D478" t="str">
            <v>MATICrevoBlue</v>
          </cell>
          <cell r="E478" t="str">
            <v>lens VIRGO PHOTOCHROMATIC revo Blue</v>
          </cell>
          <cell r="F478"/>
          <cell r="G478" t="str">
            <v>8719322894366</v>
          </cell>
        </row>
        <row r="479">
          <cell r="C479" t="str">
            <v>ESVI149</v>
          </cell>
          <cell r="D479"/>
          <cell r="E479" t="str">
            <v>ecran supp / extra-lens VIRGO IMD TECH orange revo blue</v>
          </cell>
          <cell r="F479"/>
          <cell r="G479" t="str">
            <v>8719322894359</v>
          </cell>
        </row>
        <row r="480">
          <cell r="C480" t="str">
            <v>ESVI148</v>
          </cell>
          <cell r="D480"/>
          <cell r="E480" t="str">
            <v>ecran supp / extra-lens VIRGO IMD TECH pink revo blue</v>
          </cell>
          <cell r="F480"/>
          <cell r="G480" t="str">
            <v>8719322894342</v>
          </cell>
        </row>
        <row r="481">
          <cell r="C481" t="str">
            <v>ESVI147</v>
          </cell>
          <cell r="D481" t="str">
            <v>WPINKrevoBlue</v>
          </cell>
          <cell r="E481" t="str">
            <v>lens VIRGO QVIEW PINK revo Blue S1</v>
          </cell>
          <cell r="F481"/>
          <cell r="G481" t="str">
            <v>8719322894335</v>
          </cell>
        </row>
        <row r="482">
          <cell r="C482" t="str">
            <v>ESVI146</v>
          </cell>
          <cell r="D482" t="str">
            <v>IRGOrevoredS2</v>
          </cell>
          <cell r="E482" t="str">
            <v>lens VIRGO revo Red S2</v>
          </cell>
          <cell r="F482"/>
          <cell r="G482" t="str">
            <v>8719322894328</v>
          </cell>
        </row>
        <row r="483">
          <cell r="C483" t="str">
            <v>ESVI145</v>
          </cell>
          <cell r="D483" t="str">
            <v>sVIRGOClearS0</v>
          </cell>
          <cell r="E483" t="str">
            <v>lens VIRGO Clear S0</v>
          </cell>
          <cell r="F483"/>
          <cell r="G483" t="str">
            <v>8719322894311</v>
          </cell>
        </row>
        <row r="484">
          <cell r="C484" t="str">
            <v>ESVI144</v>
          </cell>
          <cell r="D484" t="str">
            <v>VIRGOYellowS1</v>
          </cell>
          <cell r="E484" t="str">
            <v>lens VIRGO Yellow S1</v>
          </cell>
          <cell r="F484"/>
          <cell r="G484" t="str">
            <v>8719322894304</v>
          </cell>
        </row>
        <row r="485">
          <cell r="C485" t="str">
            <v>ESVI143</v>
          </cell>
          <cell r="D485" t="str">
            <v>lackeditionS3</v>
          </cell>
          <cell r="E485" t="str">
            <v>lens VIRGO Black edition S3</v>
          </cell>
          <cell r="F485"/>
          <cell r="G485" t="str">
            <v>8719322894298</v>
          </cell>
        </row>
        <row r="486">
          <cell r="C486" t="str">
            <v>ESVI142</v>
          </cell>
          <cell r="D486" t="str">
            <v>RGOrevoblueS2</v>
          </cell>
          <cell r="E486" t="str">
            <v>lens VIRGO revo Blue S2</v>
          </cell>
          <cell r="F486"/>
          <cell r="G486" t="str">
            <v>8719322894281</v>
          </cell>
        </row>
        <row r="487">
          <cell r="C487" t="str">
            <v>ESVI141</v>
          </cell>
          <cell r="D487" t="str">
            <v>RGOrevogoldS3</v>
          </cell>
          <cell r="E487" t="str">
            <v>lens VIRGO revo Gold S3</v>
          </cell>
          <cell r="F487"/>
          <cell r="G487" t="str">
            <v>8719322894274</v>
          </cell>
        </row>
        <row r="488">
          <cell r="C488" t="str">
            <v>ESVI140</v>
          </cell>
          <cell r="D488" t="str">
            <v>VIRGOsilverS3</v>
          </cell>
          <cell r="E488" t="str">
            <v>lens VIRGO Silver S3</v>
          </cell>
          <cell r="F488"/>
          <cell r="G488" t="str">
            <v>8719322894267</v>
          </cell>
        </row>
        <row r="489">
          <cell r="C489" t="str">
            <v>ESVC002</v>
          </cell>
          <cell r="D489" t="str">
            <v>antransparent</v>
          </cell>
          <cell r="E489" t="str">
            <v>CROSS LENS with roll Off system / transparent Lens S0</v>
          </cell>
          <cell r="F489"/>
          <cell r="G489" t="str">
            <v>8719322893680</v>
          </cell>
        </row>
        <row r="490">
          <cell r="C490" t="str">
            <v>esv133</v>
          </cell>
          <cell r="D490"/>
          <cell r="E490" t="str">
            <v>ecran supp / extra-lens vortex S2 revo red</v>
          </cell>
          <cell r="F490"/>
          <cell r="G490" t="str">
            <v>8719322892355</v>
          </cell>
        </row>
        <row r="491">
          <cell r="C491" t="str">
            <v>esv132</v>
          </cell>
          <cell r="D491"/>
          <cell r="E491" t="str">
            <v>ecran supp / extra-lens vortex S0 transparent</v>
          </cell>
          <cell r="F491"/>
          <cell r="G491" t="str">
            <v>8719322892348</v>
          </cell>
        </row>
        <row r="492">
          <cell r="C492" t="str">
            <v>esv131</v>
          </cell>
          <cell r="D492"/>
          <cell r="E492" t="str">
            <v>ecran supp / extra-lens vortex S1 jaune / yellow</v>
          </cell>
          <cell r="F492"/>
          <cell r="G492" t="str">
            <v>8719322892331</v>
          </cell>
        </row>
        <row r="493">
          <cell r="C493" t="str">
            <v>esv130</v>
          </cell>
          <cell r="D493"/>
          <cell r="E493" t="str">
            <v>ecran supp / extra-lens vortex S3 black edition</v>
          </cell>
          <cell r="F493"/>
          <cell r="G493" t="str">
            <v>8719322892324</v>
          </cell>
        </row>
        <row r="494">
          <cell r="C494" t="str">
            <v>esv129</v>
          </cell>
          <cell r="D494"/>
          <cell r="E494" t="str">
            <v>ecran supp / extra-lens vortex S2 revo blue</v>
          </cell>
          <cell r="F494"/>
          <cell r="G494" t="str">
            <v>8719322892317</v>
          </cell>
        </row>
        <row r="495">
          <cell r="C495" t="str">
            <v>esv128</v>
          </cell>
          <cell r="D495"/>
          <cell r="E495" t="str">
            <v>ecran supp / extra-lens vortex S3 revo gold</v>
          </cell>
          <cell r="F495"/>
          <cell r="G495" t="str">
            <v>8719322892300</v>
          </cell>
        </row>
        <row r="496">
          <cell r="C496" t="str">
            <v>esv127</v>
          </cell>
          <cell r="D496"/>
          <cell r="E496" t="str">
            <v>ecran supp / extra-lens vortex S3 silver</v>
          </cell>
          <cell r="F496"/>
          <cell r="G496" t="str">
            <v>8719322892294</v>
          </cell>
        </row>
        <row r="497">
          <cell r="C497" t="str">
            <v>ESST176</v>
          </cell>
          <cell r="D497" t="str">
            <v>LensStyxRevoS</v>
          </cell>
          <cell r="E497" t="str">
            <v>Lens Styx Revo Silver Pink S3</v>
          </cell>
          <cell r="F497"/>
          <cell r="G497" t="str">
            <v>8719322897114</v>
          </cell>
        </row>
        <row r="498">
          <cell r="C498" t="str">
            <v>ESST175</v>
          </cell>
          <cell r="D498" t="str">
            <v>maticrevoBlue</v>
          </cell>
          <cell r="E498" t="str">
            <v>lens Styx Photochromatic revo Blue</v>
          </cell>
          <cell r="F498"/>
          <cell r="G498" t="str">
            <v>8719322895158</v>
          </cell>
        </row>
        <row r="499">
          <cell r="C499" t="str">
            <v>ESST172</v>
          </cell>
          <cell r="D499" t="str">
            <v>wPinkrevoBlue</v>
          </cell>
          <cell r="E499" t="str">
            <v>lens Styx Qview Pink revo Blue S1</v>
          </cell>
          <cell r="F499"/>
          <cell r="G499" t="str">
            <v>8719322895141</v>
          </cell>
        </row>
        <row r="500">
          <cell r="C500" t="str">
            <v>ESST171</v>
          </cell>
          <cell r="D500" t="str">
            <v>nsStyxrevoRed</v>
          </cell>
          <cell r="E500" t="str">
            <v>lens Styx revo Red S2</v>
          </cell>
          <cell r="F500"/>
          <cell r="G500" t="str">
            <v>8719322895134</v>
          </cell>
        </row>
        <row r="501">
          <cell r="C501" t="str">
            <v>ESST170</v>
          </cell>
          <cell r="D501" t="str">
            <v>yxtransparent</v>
          </cell>
          <cell r="E501" t="str">
            <v>lens Styx Transparent S0</v>
          </cell>
          <cell r="F501"/>
          <cell r="G501" t="str">
            <v>8719322895127</v>
          </cell>
        </row>
        <row r="502">
          <cell r="C502" t="str">
            <v>ESST169</v>
          </cell>
          <cell r="D502" t="str">
            <v>ensStyxYellow</v>
          </cell>
          <cell r="E502" t="str">
            <v>lens Styx Yellow S1</v>
          </cell>
          <cell r="F502"/>
          <cell r="G502" t="str">
            <v>8719322895110</v>
          </cell>
        </row>
        <row r="503">
          <cell r="C503" t="str">
            <v>ESST168</v>
          </cell>
          <cell r="D503" t="str">
            <v>xBlackedition</v>
          </cell>
          <cell r="E503" t="str">
            <v>lens Styx Black edition S3</v>
          </cell>
          <cell r="F503"/>
          <cell r="G503" t="str">
            <v>8719322895103</v>
          </cell>
        </row>
        <row r="504">
          <cell r="C504" t="str">
            <v>ESST167</v>
          </cell>
          <cell r="D504" t="str">
            <v>sStyxrevoBlue</v>
          </cell>
          <cell r="E504" t="str">
            <v>lens Styx revo Blue S2</v>
          </cell>
          <cell r="F504"/>
          <cell r="G504" t="str">
            <v>8719322895097</v>
          </cell>
        </row>
        <row r="505">
          <cell r="C505" t="str">
            <v>ESST166</v>
          </cell>
          <cell r="D505" t="str">
            <v>sStyxrevoGold</v>
          </cell>
          <cell r="E505" t="str">
            <v>lens Styx revo Gold S3</v>
          </cell>
          <cell r="F505"/>
          <cell r="G505" t="str">
            <v>8719322895080</v>
          </cell>
        </row>
        <row r="506">
          <cell r="C506" t="str">
            <v>ESST165</v>
          </cell>
          <cell r="D506" t="str">
            <v>ensStyxSilver</v>
          </cell>
          <cell r="E506" t="str">
            <v>lens Styx Silver S3</v>
          </cell>
          <cell r="F506"/>
          <cell r="G506" t="str">
            <v>8719322895073</v>
          </cell>
        </row>
        <row r="507">
          <cell r="C507" t="str">
            <v>ESO158</v>
          </cell>
          <cell r="D507" t="str">
            <v>LensOxiaRevoS</v>
          </cell>
          <cell r="E507" t="str">
            <v>Lens Oxia Revo Silver Pink S3</v>
          </cell>
          <cell r="F507"/>
          <cell r="G507" t="str">
            <v>8719322897107</v>
          </cell>
        </row>
        <row r="508">
          <cell r="C508" t="str">
            <v>ESO157</v>
          </cell>
          <cell r="D508" t="str">
            <v>maticrevoblue</v>
          </cell>
          <cell r="E508" t="str">
            <v>lens Oxia Photochromatic revo Blue</v>
          </cell>
          <cell r="F508"/>
          <cell r="G508" t="str">
            <v>8719322894472</v>
          </cell>
        </row>
        <row r="509">
          <cell r="C509" t="str">
            <v>ESO156</v>
          </cell>
          <cell r="D509"/>
          <cell r="E509" t="str">
            <v>ecran supp / extra-lens OXIA IMD TECH orange revo blue</v>
          </cell>
          <cell r="F509"/>
          <cell r="G509" t="str">
            <v>8719322894465</v>
          </cell>
        </row>
        <row r="510">
          <cell r="C510" t="str">
            <v>ESO155</v>
          </cell>
          <cell r="D510"/>
          <cell r="E510" t="str">
            <v>ecran supp / extra-lens OXIA IMD TECH pink revo blue</v>
          </cell>
          <cell r="F510"/>
          <cell r="G510" t="str">
            <v>8719322894458</v>
          </cell>
        </row>
        <row r="511">
          <cell r="C511" t="str">
            <v>ESO154</v>
          </cell>
          <cell r="D511" t="str">
            <v>WPINKrevoblue</v>
          </cell>
          <cell r="E511" t="str">
            <v>lens Oxia QVIEW PINK revo Blue S1</v>
          </cell>
          <cell r="F511"/>
          <cell r="G511" t="str">
            <v>8719322894441</v>
          </cell>
        </row>
        <row r="512">
          <cell r="C512" t="str">
            <v>ESO153</v>
          </cell>
          <cell r="D512" t="str">
            <v>OXIArevoredS2</v>
          </cell>
          <cell r="E512" t="str">
            <v>lens Oxia revo Red S2</v>
          </cell>
          <cell r="F512"/>
          <cell r="G512" t="str">
            <v>8719322894434</v>
          </cell>
        </row>
        <row r="513">
          <cell r="C513" t="str">
            <v>ESO152</v>
          </cell>
          <cell r="D513" t="str">
            <v>nsOXIAclearS0</v>
          </cell>
          <cell r="E513" t="str">
            <v>lens Oxia Transparent S0</v>
          </cell>
          <cell r="F513"/>
          <cell r="G513" t="str">
            <v>8719322894427</v>
          </cell>
        </row>
        <row r="514">
          <cell r="C514" t="str">
            <v>ESO151</v>
          </cell>
          <cell r="D514" t="str">
            <v>sOXIAyellosS1</v>
          </cell>
          <cell r="E514" t="str">
            <v>lens Oxia Yellow S1</v>
          </cell>
          <cell r="F514"/>
          <cell r="G514" t="str">
            <v>8719322894410</v>
          </cell>
        </row>
        <row r="515">
          <cell r="C515" t="str">
            <v>ESO150</v>
          </cell>
          <cell r="D515" t="str">
            <v>lackeditionS3</v>
          </cell>
          <cell r="E515" t="str">
            <v>lens Oxia Black edition S3</v>
          </cell>
          <cell r="F515"/>
          <cell r="G515" t="str">
            <v>8719322894403</v>
          </cell>
        </row>
        <row r="516">
          <cell r="C516" t="str">
            <v>ESO149</v>
          </cell>
          <cell r="D516" t="str">
            <v>XIArevoblueS2</v>
          </cell>
          <cell r="E516" t="str">
            <v>lens Oxia revo Blue S2</v>
          </cell>
          <cell r="F516"/>
          <cell r="G516" t="str">
            <v>8719322894397</v>
          </cell>
        </row>
        <row r="517">
          <cell r="C517" t="str">
            <v>ESO148</v>
          </cell>
          <cell r="D517" t="str">
            <v>XIArevogoldS3</v>
          </cell>
          <cell r="E517" t="str">
            <v>lens Oxia revo Gold S3</v>
          </cell>
          <cell r="F517"/>
          <cell r="G517" t="str">
            <v>8719322894380</v>
          </cell>
        </row>
        <row r="518">
          <cell r="C518" t="str">
            <v>ESO147</v>
          </cell>
          <cell r="D518" t="str">
            <v>sOXIAsilverS3</v>
          </cell>
          <cell r="E518" t="str">
            <v>lens Oxia Silver S3</v>
          </cell>
          <cell r="F518"/>
          <cell r="G518" t="str">
            <v>8719322894373</v>
          </cell>
        </row>
        <row r="519">
          <cell r="C519" t="str">
            <v>ESKPQ124</v>
          </cell>
          <cell r="D519"/>
          <cell r="E519" t="str">
            <v>ECRAN KEPLER QVIEW RED</v>
          </cell>
          <cell r="F519"/>
          <cell r="G519"/>
        </row>
        <row r="520">
          <cell r="C520" t="str">
            <v>ESKPQ123</v>
          </cell>
          <cell r="D520" t="str">
            <v>QVIEWrevoblue</v>
          </cell>
          <cell r="E520" t="str">
            <v>lens Kepler QVIEW revo Blue</v>
          </cell>
          <cell r="F520"/>
          <cell r="G520" t="str">
            <v>8719322893765</v>
          </cell>
        </row>
        <row r="521">
          <cell r="C521" t="str">
            <v>ESKPQ122</v>
          </cell>
          <cell r="D521"/>
          <cell r="E521" t="str">
            <v>ecran supp Kepler Qview Yellow</v>
          </cell>
          <cell r="F521"/>
          <cell r="G521"/>
        </row>
        <row r="522">
          <cell r="C522" t="str">
            <v>Eskpj188</v>
          </cell>
          <cell r="D522" t="str">
            <v>LensKeplerS</v>
          </cell>
          <cell r="E522" t="str">
            <v>Lens Kepler Small Photochromatic S1/S3</v>
          </cell>
          <cell r="F522"/>
          <cell r="G522" t="str">
            <v>8719322897169</v>
          </cell>
        </row>
        <row r="523">
          <cell r="C523" t="str">
            <v>ESKPJ164</v>
          </cell>
          <cell r="D523" t="str">
            <v>UNIORYellowS1</v>
          </cell>
          <cell r="E523" t="str">
            <v>lens Kepler Small Yellow S1</v>
          </cell>
          <cell r="F523"/>
          <cell r="G523" t="str">
            <v>8719322894250</v>
          </cell>
        </row>
        <row r="524">
          <cell r="C524" t="str">
            <v>ESKPJ163</v>
          </cell>
          <cell r="D524" t="str">
            <v>lackeditionS3</v>
          </cell>
          <cell r="E524" t="str">
            <v>lens Kepler Small Black edition S3</v>
          </cell>
          <cell r="F524"/>
          <cell r="G524" t="str">
            <v>8719322894243</v>
          </cell>
        </row>
        <row r="525">
          <cell r="C525" t="str">
            <v>ESKPJ162</v>
          </cell>
          <cell r="D525" t="str">
            <v>IORrevoblueS2</v>
          </cell>
          <cell r="E525" t="str">
            <v>lens Kepler Small revo Blue S2</v>
          </cell>
          <cell r="F525"/>
          <cell r="G525" t="str">
            <v>8719322894236</v>
          </cell>
        </row>
        <row r="526">
          <cell r="C526" t="str">
            <v>ESKPJ161</v>
          </cell>
          <cell r="D526" t="str">
            <v>NIORrevoredS3</v>
          </cell>
          <cell r="E526" t="str">
            <v>lens Kepler Small revo Red S3</v>
          </cell>
          <cell r="F526"/>
          <cell r="G526" t="str">
            <v>8719322894229</v>
          </cell>
        </row>
        <row r="527">
          <cell r="C527" t="str">
            <v>ESKPJ160</v>
          </cell>
          <cell r="D527" t="str">
            <v>UNIORsilverS3</v>
          </cell>
          <cell r="E527" t="str">
            <v>lens Kepler Small Silver S3</v>
          </cell>
          <cell r="F527"/>
          <cell r="G527" t="str">
            <v>8719322894212</v>
          </cell>
        </row>
        <row r="528">
          <cell r="C528" t="str">
            <v>eskpi126</v>
          </cell>
          <cell r="D528"/>
          <cell r="E528" t="str">
            <v>ecran supp / extra-lens Kepler IMD Tech orange revo blue</v>
          </cell>
          <cell r="F528"/>
          <cell r="G528" t="str">
            <v>8719322894168</v>
          </cell>
        </row>
        <row r="529">
          <cell r="C529" t="str">
            <v>eskpi125</v>
          </cell>
          <cell r="D529"/>
          <cell r="E529" t="str">
            <v>ecran supp / extra-lens Kepler IMD Tech pink revo blue</v>
          </cell>
          <cell r="F529"/>
          <cell r="G529" t="str">
            <v>8719322894151</v>
          </cell>
        </row>
        <row r="530">
          <cell r="C530" t="str">
            <v>ESKP222</v>
          </cell>
          <cell r="D530" t="str">
            <v>ESKP222</v>
          </cell>
          <cell r="E530" t="str">
            <v>Custom Cross Goggles</v>
          </cell>
          <cell r="F530"/>
          <cell r="G530"/>
        </row>
        <row r="531">
          <cell r="C531" t="str">
            <v>ESKP22</v>
          </cell>
          <cell r="D531" t="str">
            <v>ESKP22</v>
          </cell>
          <cell r="E531" t="str">
            <v>Custom Ski Goggles</v>
          </cell>
          <cell r="F531"/>
          <cell r="G531"/>
        </row>
        <row r="532">
          <cell r="C532" t="str">
            <v>ESKP128</v>
          </cell>
          <cell r="D532" t="str">
            <v>LensKeplerRev</v>
          </cell>
          <cell r="E532" t="str">
            <v>Lens Kepler Revo Silver Pink S3</v>
          </cell>
          <cell r="F532"/>
          <cell r="G532" t="str">
            <v>8719322897084</v>
          </cell>
        </row>
        <row r="533">
          <cell r="C533" t="str">
            <v>eskp127</v>
          </cell>
          <cell r="D533"/>
          <cell r="E533" t="str">
            <v>lens Photochromatic revo Blue</v>
          </cell>
          <cell r="F533"/>
          <cell r="G533" t="str">
            <v>8719322894175</v>
          </cell>
        </row>
        <row r="534">
          <cell r="C534" t="str">
            <v>eskp121</v>
          </cell>
          <cell r="D534" t="str">
            <v>plerS2revored</v>
          </cell>
          <cell r="E534" t="str">
            <v>lens Kepler revo Red S2</v>
          </cell>
          <cell r="F534"/>
          <cell r="G534" t="str">
            <v>8719322892287</v>
          </cell>
        </row>
        <row r="535">
          <cell r="C535" t="str">
            <v>eskp120</v>
          </cell>
          <cell r="D535" t="str">
            <v>S0transparent</v>
          </cell>
          <cell r="E535" t="str">
            <v>lens Kepler Transparent S0</v>
          </cell>
          <cell r="F535"/>
          <cell r="G535" t="str">
            <v>8719322891198</v>
          </cell>
        </row>
        <row r="536">
          <cell r="C536" t="str">
            <v>eskp119</v>
          </cell>
          <cell r="D536" t="str">
            <v>eplerS1yellow</v>
          </cell>
          <cell r="E536" t="str">
            <v>lens Kepler Yellow S1</v>
          </cell>
          <cell r="F536"/>
          <cell r="G536" t="str">
            <v>8719322891181</v>
          </cell>
        </row>
        <row r="537">
          <cell r="C537" t="str">
            <v>eskp118</v>
          </cell>
          <cell r="D537" t="str">
            <v>3blackedition</v>
          </cell>
          <cell r="E537" t="str">
            <v>lens Kepler Black edition S3</v>
          </cell>
          <cell r="F537"/>
          <cell r="G537" t="str">
            <v>8719322891174</v>
          </cell>
        </row>
        <row r="538">
          <cell r="C538" t="str">
            <v>eskp117</v>
          </cell>
          <cell r="D538" t="str">
            <v>lerS2revoblue</v>
          </cell>
          <cell r="E538" t="str">
            <v>lens Kepler revo Blue S2</v>
          </cell>
          <cell r="F538"/>
          <cell r="G538" t="str">
            <v>8719322891167</v>
          </cell>
        </row>
        <row r="539">
          <cell r="C539" t="str">
            <v>eskp116</v>
          </cell>
          <cell r="D539" t="str">
            <v>lerS3revogold</v>
          </cell>
          <cell r="E539" t="str">
            <v>lens Kepler revo Gold S3</v>
          </cell>
          <cell r="F539"/>
          <cell r="G539" t="str">
            <v>8719322891150</v>
          </cell>
        </row>
        <row r="540">
          <cell r="C540" t="str">
            <v>eskp115</v>
          </cell>
          <cell r="D540" t="str">
            <v>eplerS3silver</v>
          </cell>
          <cell r="E540" t="str">
            <v>lens Kepler Silver S3</v>
          </cell>
          <cell r="F540"/>
          <cell r="G540" t="str">
            <v>8719322891143</v>
          </cell>
        </row>
        <row r="541">
          <cell r="C541" t="str">
            <v>ESK114</v>
          </cell>
          <cell r="D541" t="str">
            <v>S0transparent</v>
          </cell>
          <cell r="E541" t="str">
            <v>lens Krypton Transparent S0</v>
          </cell>
          <cell r="F541"/>
          <cell r="G541" t="str">
            <v>8719322891136</v>
          </cell>
        </row>
        <row r="542">
          <cell r="C542" t="str">
            <v>ESK113</v>
          </cell>
          <cell r="D542" t="str">
            <v>1yellow/jaune</v>
          </cell>
          <cell r="E542" t="str">
            <v>lens Krypton Yellow S1</v>
          </cell>
          <cell r="F542"/>
          <cell r="G542" t="str">
            <v>8719322891129</v>
          </cell>
        </row>
        <row r="543">
          <cell r="C543" t="str">
            <v>ESK112</v>
          </cell>
          <cell r="D543" t="str">
            <v>3blackedition</v>
          </cell>
          <cell r="E543" t="str">
            <v>lens Krypton Black edition S3</v>
          </cell>
          <cell r="F543"/>
          <cell r="G543" t="str">
            <v>8719322891112</v>
          </cell>
        </row>
        <row r="544">
          <cell r="C544" t="str">
            <v>ESK111</v>
          </cell>
          <cell r="D544" t="str">
            <v>tonS2revoblue</v>
          </cell>
          <cell r="E544" t="str">
            <v>lens Krypton revo Blue S2</v>
          </cell>
          <cell r="F544"/>
          <cell r="G544" t="str">
            <v>8719322891105</v>
          </cell>
        </row>
        <row r="545">
          <cell r="C545" t="str">
            <v>ESK110</v>
          </cell>
          <cell r="D545" t="str">
            <v>tonS3revogold</v>
          </cell>
          <cell r="E545" t="str">
            <v>lens Krypton revo Gold S3</v>
          </cell>
          <cell r="F545"/>
          <cell r="G545" t="str">
            <v>8719322891099</v>
          </cell>
        </row>
        <row r="546">
          <cell r="C546" t="str">
            <v>ESK109</v>
          </cell>
          <cell r="D546" t="str">
            <v>yptonS3silver</v>
          </cell>
          <cell r="E546" t="str">
            <v>lens Krypton Silver S3</v>
          </cell>
          <cell r="F546"/>
          <cell r="G546" t="str">
            <v>8719322891082</v>
          </cell>
        </row>
        <row r="547">
          <cell r="C547" t="str">
            <v>ESEXZ189</v>
          </cell>
          <cell r="D547"/>
          <cell r="E547" t="str">
            <v>ecran seule Xpr by Zeiss revo Gold</v>
          </cell>
          <cell r="F547"/>
          <cell r="G547" t="str">
            <v>8719322895271</v>
          </cell>
        </row>
        <row r="548">
          <cell r="C548" t="str">
            <v>ESEXZ188</v>
          </cell>
          <cell r="D548"/>
          <cell r="E548" t="str">
            <v>ecran seule Xpr by Zeiss revo Blue</v>
          </cell>
          <cell r="F548"/>
          <cell r="G548" t="str">
            <v>8719322895264</v>
          </cell>
        </row>
        <row r="549">
          <cell r="C549" t="str">
            <v>ESEXZ187</v>
          </cell>
          <cell r="D549"/>
          <cell r="E549" t="str">
            <v>ecran seule Xpr by Zeiss silver</v>
          </cell>
          <cell r="F549"/>
          <cell r="G549" t="str">
            <v>8719322895257</v>
          </cell>
        </row>
        <row r="550">
          <cell r="C550" t="str">
            <v>ESEX187</v>
          </cell>
          <cell r="D550" t="str">
            <v>LensXprRevoSi</v>
          </cell>
          <cell r="E550" t="str">
            <v>Lens Xpr Revo Silver Pink S3</v>
          </cell>
          <cell r="F550"/>
          <cell r="G550" t="str">
            <v>8719322897121</v>
          </cell>
        </row>
        <row r="551">
          <cell r="C551" t="str">
            <v>ESEX186</v>
          </cell>
          <cell r="D551" t="str">
            <v>maticrevoblue</v>
          </cell>
          <cell r="E551" t="str">
            <v>lens Xpr Qview Photochromatic revo blue</v>
          </cell>
          <cell r="F551"/>
          <cell r="G551" t="str">
            <v>8719322895240</v>
          </cell>
        </row>
        <row r="552">
          <cell r="C552" t="str">
            <v>ESEX183</v>
          </cell>
          <cell r="D552" t="str">
            <v>QviewrevoBlue</v>
          </cell>
          <cell r="E552" t="str">
            <v>lens Xpr Qview revo Blue S2</v>
          </cell>
          <cell r="F552"/>
          <cell r="G552" t="str">
            <v>8719322895233</v>
          </cell>
        </row>
        <row r="553">
          <cell r="C553" t="str">
            <v>ESEX182</v>
          </cell>
          <cell r="D553" t="str">
            <v>ensXprrevoRed</v>
          </cell>
          <cell r="E553" t="str">
            <v>lens Xpr revo Red S2</v>
          </cell>
          <cell r="F553"/>
          <cell r="G553" t="str">
            <v>8719322895226</v>
          </cell>
        </row>
        <row r="554">
          <cell r="C554" t="str">
            <v>ESEX181</v>
          </cell>
          <cell r="D554" t="str">
            <v>prtransparent</v>
          </cell>
          <cell r="E554" t="str">
            <v>lens Xpr transparent S0</v>
          </cell>
          <cell r="F554"/>
          <cell r="G554" t="str">
            <v>8719322895219</v>
          </cell>
        </row>
        <row r="555">
          <cell r="C555" t="str">
            <v>ESEX180</v>
          </cell>
          <cell r="D555" t="str">
            <v>lensXprYellow</v>
          </cell>
          <cell r="E555" t="str">
            <v>lens Xpr Yellow S1</v>
          </cell>
          <cell r="F555"/>
          <cell r="G555" t="str">
            <v>8719322895202</v>
          </cell>
        </row>
        <row r="556">
          <cell r="C556" t="str">
            <v>ESEX179</v>
          </cell>
          <cell r="D556" t="str">
            <v>rBlackedition</v>
          </cell>
          <cell r="E556" t="str">
            <v>lens Xpr Black edition S3</v>
          </cell>
          <cell r="F556"/>
          <cell r="G556" t="str">
            <v>8719322895196</v>
          </cell>
        </row>
        <row r="557">
          <cell r="C557" t="str">
            <v>ESEX178</v>
          </cell>
          <cell r="D557" t="str">
            <v>nsXprrevoBlue</v>
          </cell>
          <cell r="E557" t="str">
            <v>lens Xpr revo Blue S2</v>
          </cell>
          <cell r="F557"/>
          <cell r="G557" t="str">
            <v>8719322895189</v>
          </cell>
        </row>
        <row r="558">
          <cell r="C558" t="str">
            <v>ESEX177</v>
          </cell>
          <cell r="D558" t="str">
            <v>nsXprrevoGold</v>
          </cell>
          <cell r="E558" t="str">
            <v>lens Xpr revo Gold S3</v>
          </cell>
          <cell r="F558"/>
          <cell r="G558" t="str">
            <v>8719322895172</v>
          </cell>
        </row>
        <row r="559">
          <cell r="C559" t="str">
            <v>ESEX176</v>
          </cell>
          <cell r="D559" t="str">
            <v>lensXprsilver</v>
          </cell>
          <cell r="E559" t="str">
            <v>lens Xpr silver S3</v>
          </cell>
          <cell r="F559"/>
          <cell r="G559" t="str">
            <v>8719322895165</v>
          </cell>
        </row>
        <row r="560">
          <cell r="C560" t="str">
            <v>ESCR005</v>
          </cell>
          <cell r="D560" t="str">
            <v>ESCR005</v>
          </cell>
          <cell r="E560" t="str">
            <v>Extra lens Laniakea full Transparent</v>
          </cell>
          <cell r="F560"/>
          <cell r="G560" t="str">
            <v>8719322896124</v>
          </cell>
        </row>
        <row r="561">
          <cell r="C561" t="str">
            <v>ESCR004</v>
          </cell>
          <cell r="D561" t="str">
            <v>ESCR004</v>
          </cell>
          <cell r="E561" t="str">
            <v>Extra lens Laniakea Full revo blue photo chromatic</v>
          </cell>
          <cell r="F561"/>
          <cell r="G561" t="str">
            <v>8719322896117</v>
          </cell>
        </row>
        <row r="562">
          <cell r="C562" t="str">
            <v>ESCR003</v>
          </cell>
          <cell r="D562" t="str">
            <v>ESCR003</v>
          </cell>
          <cell r="E562" t="str">
            <v>Extra lens Laniakea Full Revo Silver</v>
          </cell>
          <cell r="F562"/>
          <cell r="G562" t="str">
            <v>8719322896100</v>
          </cell>
        </row>
        <row r="563">
          <cell r="C563" t="str">
            <v>ESCR002</v>
          </cell>
          <cell r="D563" t="str">
            <v>ESCR002</v>
          </cell>
          <cell r="E563" t="str">
            <v>Extra lens Laniakea Full Revo Blue</v>
          </cell>
          <cell r="F563"/>
          <cell r="G563" t="str">
            <v>8719322896094</v>
          </cell>
        </row>
        <row r="564">
          <cell r="C564" t="str">
            <v>ESCR001</v>
          </cell>
          <cell r="D564" t="str">
            <v>ESCR001</v>
          </cell>
          <cell r="E564" t="str">
            <v>Extra lens Laniakea Full revo Gold</v>
          </cell>
          <cell r="F564"/>
          <cell r="G564" t="str">
            <v>8719322896087</v>
          </cell>
        </row>
        <row r="565">
          <cell r="C565" t="str">
            <v>ESB97</v>
          </cell>
          <cell r="D565" t="str">
            <v>ESB97</v>
          </cell>
          <cell r="E565" t="str">
            <v>Baxter   Black Edition</v>
          </cell>
          <cell r="F565"/>
          <cell r="G565"/>
        </row>
        <row r="566">
          <cell r="C566" t="str">
            <v>ESB099</v>
          </cell>
          <cell r="D566" t="str">
            <v>S0transparent</v>
          </cell>
          <cell r="E566" t="str">
            <v>lens Baxter transparent S0</v>
          </cell>
          <cell r="F566"/>
          <cell r="G566" t="str">
            <v>8719322892263</v>
          </cell>
        </row>
        <row r="567">
          <cell r="C567" t="str">
            <v>ESB098</v>
          </cell>
          <cell r="D567" t="str">
            <v>1yellow/jaune</v>
          </cell>
          <cell r="E567" t="str">
            <v>lens Baxter yellow S1</v>
          </cell>
          <cell r="F567"/>
          <cell r="G567" t="str">
            <v>8719322891020</v>
          </cell>
        </row>
        <row r="568">
          <cell r="C568" t="str">
            <v>ESB097</v>
          </cell>
          <cell r="D568" t="str">
            <v>3blackedition</v>
          </cell>
          <cell r="E568" t="str">
            <v>lens Baxter black edition S3</v>
          </cell>
          <cell r="F568"/>
          <cell r="G568" t="str">
            <v>8719322891013</v>
          </cell>
        </row>
        <row r="569">
          <cell r="C569" t="str">
            <v>ESB096</v>
          </cell>
          <cell r="D569" t="str">
            <v>terS2revoblue</v>
          </cell>
          <cell r="E569" t="str">
            <v>lens Baxter revo blue S2</v>
          </cell>
          <cell r="F569"/>
          <cell r="G569" t="str">
            <v>8719322891006</v>
          </cell>
        </row>
        <row r="570">
          <cell r="C570" t="str">
            <v>ESB095</v>
          </cell>
          <cell r="D570" t="str">
            <v>xterS2revored</v>
          </cell>
          <cell r="E570" t="str">
            <v>lens Baxter revo red S2</v>
          </cell>
          <cell r="F570"/>
          <cell r="G570" t="str">
            <v>8719322890993</v>
          </cell>
        </row>
        <row r="571">
          <cell r="C571" t="str">
            <v>ESB094</v>
          </cell>
          <cell r="D571" t="str">
            <v>axtersilverS3</v>
          </cell>
          <cell r="E571" t="str">
            <v>lens Baxter silver S3</v>
          </cell>
          <cell r="F571"/>
          <cell r="G571" t="str">
            <v>8719322890986</v>
          </cell>
        </row>
        <row r="572">
          <cell r="C572" t="str">
            <v>ESA140</v>
          </cell>
          <cell r="D572"/>
          <cell r="E572" t="str">
            <v>ecran supp / extra-lens Alpha S3 revo red</v>
          </cell>
          <cell r="F572"/>
          <cell r="G572" t="str">
            <v>8719322893840</v>
          </cell>
        </row>
        <row r="573">
          <cell r="C573" t="str">
            <v>ESA139</v>
          </cell>
          <cell r="D573"/>
          <cell r="E573" t="str">
            <v>ecran supp / extra-lens Alpha S0 transparent</v>
          </cell>
          <cell r="F573"/>
          <cell r="G573" t="str">
            <v>8719322893833</v>
          </cell>
        </row>
        <row r="574">
          <cell r="C574" t="str">
            <v>ESA138</v>
          </cell>
          <cell r="D574"/>
          <cell r="E574" t="str">
            <v>ecran supp / extra-lens Alpha S1 jaune</v>
          </cell>
          <cell r="F574"/>
          <cell r="G574" t="str">
            <v>8719322893826</v>
          </cell>
        </row>
        <row r="575">
          <cell r="C575" t="str">
            <v>ESA137</v>
          </cell>
          <cell r="D575"/>
          <cell r="E575" t="str">
            <v>ecran supp / extra-lens Alpha S3 black edition</v>
          </cell>
          <cell r="F575"/>
          <cell r="G575" t="str">
            <v>8719322893819</v>
          </cell>
        </row>
        <row r="576">
          <cell r="C576" t="str">
            <v>ESA136</v>
          </cell>
          <cell r="D576"/>
          <cell r="E576" t="str">
            <v>ecran supp / extra-lens Alpha S2 revo Blue</v>
          </cell>
          <cell r="F576"/>
          <cell r="G576" t="str">
            <v>8719322893802</v>
          </cell>
        </row>
        <row r="577">
          <cell r="C577" t="str">
            <v>ESA135</v>
          </cell>
          <cell r="D577"/>
          <cell r="E577" t="str">
            <v>ecran supp / extra-lens Alpha S3 revo Gold</v>
          </cell>
          <cell r="F577"/>
          <cell r="G577" t="str">
            <v>8719322893796</v>
          </cell>
        </row>
        <row r="578">
          <cell r="C578" t="str">
            <v>ESA134</v>
          </cell>
          <cell r="D578"/>
          <cell r="E578" t="str">
            <v>ecran supp / extra-lens Alpha S3 silver</v>
          </cell>
          <cell r="F578"/>
          <cell r="G578" t="str">
            <v>8719322893789</v>
          </cell>
        </row>
        <row r="579">
          <cell r="C579" t="str">
            <v>eenmlg</v>
          </cell>
          <cell r="D579" t="str">
            <v>eenmalig opst</v>
          </cell>
          <cell r="E579" t="str">
            <v>eenmalige/opstartkosten mould/screens/etc</v>
          </cell>
          <cell r="F579"/>
          <cell r="G579"/>
        </row>
        <row r="580">
          <cell r="C580" t="str">
            <v>Diverse</v>
          </cell>
          <cell r="D580" t="str">
            <v>div</v>
          </cell>
          <cell r="E580" t="str">
            <v>Diverse</v>
          </cell>
          <cell r="F580"/>
          <cell r="G580"/>
        </row>
        <row r="581">
          <cell r="C581" t="str">
            <v>Betaalkosten</v>
          </cell>
          <cell r="D581" t="str">
            <v>Betaalkosten</v>
          </cell>
          <cell r="E581" t="str">
            <v>Betaalkosten</v>
          </cell>
          <cell r="F581"/>
          <cell r="G581"/>
        </row>
        <row r="582">
          <cell r="C582" t="str">
            <v>AVO003</v>
          </cell>
          <cell r="D582"/>
          <cell r="E582" t="str">
            <v>ROULEAU FILM vortex PAR 4 PCS</v>
          </cell>
          <cell r="F582"/>
          <cell r="G582" t="str">
            <v>8719322893697</v>
          </cell>
        </row>
        <row r="583">
          <cell r="C583" t="str">
            <v>ACCC013</v>
          </cell>
          <cell r="D583"/>
          <cell r="E583" t="str">
            <v>2 spare rolls of film for Vortex Cross goggle</v>
          </cell>
          <cell r="F583"/>
          <cell r="G583"/>
        </row>
        <row r="584">
          <cell r="C584" t="str">
            <v>ACCC012</v>
          </cell>
          <cell r="D584"/>
          <cell r="E584" t="str">
            <v>retainer / Floatable</v>
          </cell>
          <cell r="F584"/>
          <cell r="G584"/>
        </row>
        <row r="585">
          <cell r="C585" t="str">
            <v>ACCC011</v>
          </cell>
          <cell r="D585"/>
          <cell r="E585" t="str">
            <v>hardbox case size L</v>
          </cell>
          <cell r="F585"/>
          <cell r="G585" t="str">
            <v>8719322895066</v>
          </cell>
        </row>
        <row r="586">
          <cell r="C586" t="str">
            <v>ACCC010</v>
          </cell>
          <cell r="D586" t="str">
            <v>ACCC010</v>
          </cell>
          <cell r="E586" t="str">
            <v>HARDBOX CASE M</v>
          </cell>
          <cell r="F586"/>
          <cell r="G586"/>
        </row>
        <row r="587">
          <cell r="C587" t="str">
            <v>ACCC008</v>
          </cell>
          <cell r="D587"/>
          <cell r="E587" t="str">
            <v>ceinture / belt L</v>
          </cell>
          <cell r="F587"/>
          <cell r="G587" t="str">
            <v>8719322895059</v>
          </cell>
        </row>
        <row r="588">
          <cell r="C588" t="str">
            <v>ACCC007</v>
          </cell>
          <cell r="D588"/>
          <cell r="E588" t="str">
            <v>ceinture / belt M</v>
          </cell>
          <cell r="F588"/>
          <cell r="G588" t="str">
            <v>8719322895042</v>
          </cell>
        </row>
        <row r="589">
          <cell r="C589" t="str">
            <v>ACCC006</v>
          </cell>
          <cell r="D589"/>
          <cell r="E589" t="str">
            <v>ceinture / belt S</v>
          </cell>
          <cell r="F589"/>
          <cell r="G589" t="str">
            <v>8719322895035</v>
          </cell>
        </row>
        <row r="590">
          <cell r="C590" t="str">
            <v>ACCC005</v>
          </cell>
          <cell r="D590"/>
          <cell r="E590" t="str">
            <v>Cache cou Goldenboy</v>
          </cell>
          <cell r="F590"/>
          <cell r="G590" t="str">
            <v>8719322894618</v>
          </cell>
        </row>
        <row r="591">
          <cell r="C591" t="str">
            <v>ACCC004</v>
          </cell>
          <cell r="D591"/>
          <cell r="E591" t="str">
            <v>Cache cou Zebre</v>
          </cell>
          <cell r="F591"/>
          <cell r="G591" t="str">
            <v>8719322894601</v>
          </cell>
        </row>
        <row r="592">
          <cell r="C592" t="str">
            <v>ACCC003</v>
          </cell>
          <cell r="D592"/>
          <cell r="E592" t="str">
            <v>Cache cou Forest</v>
          </cell>
          <cell r="F592"/>
          <cell r="G592" t="str">
            <v>8719322894595</v>
          </cell>
        </row>
        <row r="593">
          <cell r="C593" t="str">
            <v>ACCC002</v>
          </cell>
          <cell r="D593"/>
          <cell r="E593" t="str">
            <v>Cache cou Rubik</v>
          </cell>
          <cell r="F593"/>
          <cell r="G593" t="str">
            <v>8719322894588</v>
          </cell>
        </row>
        <row r="594">
          <cell r="C594" t="str">
            <v>ACCC001</v>
          </cell>
          <cell r="D594"/>
          <cell r="E594" t="str">
            <v>Cache cou Moon</v>
          </cell>
          <cell r="F594"/>
          <cell r="G594" t="str">
            <v>8719322894571</v>
          </cell>
        </row>
        <row r="595">
          <cell r="C595" t="str">
            <v>ACC001</v>
          </cell>
          <cell r="D595"/>
          <cell r="E595" t="str">
            <v>Hardbox Noir M</v>
          </cell>
          <cell r="F595"/>
          <cell r="G595"/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aphexgear.com" TargetMode="External"/><Relationship Id="rId2" Type="http://schemas.openxmlformats.org/officeDocument/2006/relationships/hyperlink" Target="mailto:office@aphexgear.com" TargetMode="External"/><Relationship Id="rId1" Type="http://schemas.openxmlformats.org/officeDocument/2006/relationships/hyperlink" Target="mailto:Bert@newsports.nl" TargetMode="External"/><Relationship Id="rId4" Type="http://schemas.openxmlformats.org/officeDocument/2006/relationships/hyperlink" Target="https://shop.app4sales.net/aphex/logi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25D5-3B6C-45AD-8143-DEF47A8D2CA0}">
  <dimension ref="A1:F57"/>
  <sheetViews>
    <sheetView tabSelected="1" topLeftCell="A4" workbookViewId="0">
      <selection activeCell="E23" sqref="E23"/>
    </sheetView>
  </sheetViews>
  <sheetFormatPr defaultColWidth="9.28515625" defaultRowHeight="15" x14ac:dyDescent="0.25"/>
  <cols>
    <col min="1" max="1" width="53.140625" bestFit="1" customWidth="1"/>
    <col min="2" max="2" width="22" bestFit="1" customWidth="1"/>
    <col min="3" max="3" width="23.28515625" bestFit="1" customWidth="1"/>
    <col min="4" max="4" width="13.42578125" bestFit="1" customWidth="1"/>
    <col min="5" max="5" width="17.5703125" bestFit="1" customWidth="1"/>
    <col min="6" max="6" width="24.85546875" customWidth="1"/>
  </cols>
  <sheetData>
    <row r="1" spans="1:6" x14ac:dyDescent="0.25">
      <c r="A1" s="1" t="s">
        <v>853</v>
      </c>
      <c r="B1" s="22"/>
      <c r="C1" s="23"/>
      <c r="D1" s="24"/>
      <c r="E1" s="24"/>
      <c r="F1" s="25"/>
    </row>
    <row r="2" spans="1:6" x14ac:dyDescent="0.25">
      <c r="A2" s="105"/>
      <c r="B2" s="105"/>
      <c r="C2" s="105"/>
      <c r="D2" s="105"/>
      <c r="E2" s="105"/>
      <c r="F2" s="105"/>
    </row>
    <row r="3" spans="1:6" x14ac:dyDescent="0.25">
      <c r="A3" s="26" t="s">
        <v>34</v>
      </c>
      <c r="B3" s="26" t="s">
        <v>35</v>
      </c>
      <c r="C3" s="106" t="s">
        <v>2</v>
      </c>
      <c r="D3" s="106"/>
      <c r="E3" s="26" t="s">
        <v>3</v>
      </c>
      <c r="F3" s="5"/>
    </row>
    <row r="4" spans="1:6" x14ac:dyDescent="0.25">
      <c r="A4" s="5" t="s">
        <v>6</v>
      </c>
      <c r="B4" s="8" t="s">
        <v>5</v>
      </c>
      <c r="C4" s="107"/>
      <c r="D4" s="107"/>
      <c r="E4" s="108" t="s">
        <v>553</v>
      </c>
      <c r="F4" s="107"/>
    </row>
    <row r="5" spans="1:6" x14ac:dyDescent="0.25">
      <c r="A5" s="27" t="s">
        <v>9</v>
      </c>
      <c r="B5" s="5" t="s">
        <v>7</v>
      </c>
      <c r="C5" s="109" t="s">
        <v>8</v>
      </c>
      <c r="D5" s="109"/>
      <c r="E5" s="109"/>
      <c r="F5" s="109"/>
    </row>
    <row r="6" spans="1:6" x14ac:dyDescent="0.25">
      <c r="B6" s="27" t="s">
        <v>10</v>
      </c>
      <c r="C6" s="57" t="s">
        <v>544</v>
      </c>
      <c r="D6" s="27"/>
      <c r="E6" s="110"/>
      <c r="F6" s="110"/>
    </row>
    <row r="7" spans="1:6" x14ac:dyDescent="0.25">
      <c r="A7" s="28"/>
      <c r="B7" s="58" t="s">
        <v>11</v>
      </c>
      <c r="C7" s="58"/>
      <c r="D7" s="5"/>
      <c r="E7" s="5"/>
      <c r="F7" s="5"/>
    </row>
    <row r="8" spans="1:6" x14ac:dyDescent="0.25">
      <c r="A8" s="29"/>
      <c r="B8" s="4"/>
      <c r="C8" s="30"/>
      <c r="D8" s="31"/>
      <c r="E8" s="31"/>
      <c r="F8" s="31"/>
    </row>
    <row r="9" spans="1:6" x14ac:dyDescent="0.25">
      <c r="A9" s="2" t="s">
        <v>12</v>
      </c>
      <c r="B9" s="12" t="s">
        <v>13</v>
      </c>
      <c r="C9" s="12" t="s">
        <v>14</v>
      </c>
      <c r="D9" s="32"/>
      <c r="E9" s="32"/>
      <c r="F9" s="32"/>
    </row>
    <row r="10" spans="1:6" x14ac:dyDescent="0.25">
      <c r="A10" s="13" t="s">
        <v>672</v>
      </c>
      <c r="B10" s="14">
        <f>Goggles!G5</f>
        <v>0</v>
      </c>
      <c r="C10" s="15">
        <f>Goggles!H5</f>
        <v>0</v>
      </c>
      <c r="D10" s="33"/>
      <c r="E10" s="33"/>
      <c r="F10" s="33"/>
    </row>
    <row r="11" spans="1:6" x14ac:dyDescent="0.25">
      <c r="A11" s="19" t="s">
        <v>195</v>
      </c>
      <c r="B11" s="20">
        <f>Goggles!G138</f>
        <v>0</v>
      </c>
      <c r="C11" s="21">
        <f>Goggles!H138</f>
        <v>0</v>
      </c>
      <c r="D11" s="36"/>
      <c r="E11" s="36"/>
      <c r="F11" s="36"/>
    </row>
    <row r="12" spans="1:6" x14ac:dyDescent="0.25">
      <c r="A12" s="13" t="s">
        <v>516</v>
      </c>
      <c r="B12" s="14">
        <f>Goggles!G217</f>
        <v>0</v>
      </c>
      <c r="C12" s="77">
        <f>Goggles!H217</f>
        <v>0</v>
      </c>
      <c r="D12" s="33"/>
      <c r="E12" s="33"/>
      <c r="F12" s="33"/>
    </row>
    <row r="13" spans="1:6" x14ac:dyDescent="0.25">
      <c r="A13" s="19" t="s">
        <v>263</v>
      </c>
      <c r="B13" s="20">
        <f>Goggles!G243</f>
        <v>0</v>
      </c>
      <c r="C13" s="21">
        <f>Goggles!H243</f>
        <v>0</v>
      </c>
      <c r="D13" s="36"/>
      <c r="E13" s="36"/>
      <c r="F13" s="36"/>
    </row>
    <row r="14" spans="1:6" x14ac:dyDescent="0.25">
      <c r="A14" s="13" t="s">
        <v>519</v>
      </c>
      <c r="B14" s="14">
        <f>Goggles!G296</f>
        <v>0</v>
      </c>
      <c r="C14" s="15">
        <f>Goggles!H296</f>
        <v>0</v>
      </c>
      <c r="D14" s="35"/>
      <c r="E14" s="35"/>
      <c r="F14" s="35"/>
    </row>
    <row r="15" spans="1:6" x14ac:dyDescent="0.25">
      <c r="A15" s="19" t="s">
        <v>525</v>
      </c>
      <c r="B15" s="20">
        <f>Goggles!G302</f>
        <v>0</v>
      </c>
      <c r="C15" s="78">
        <f>Goggles!H302</f>
        <v>0</v>
      </c>
      <c r="D15" s="34"/>
      <c r="E15" s="34"/>
      <c r="F15" s="34"/>
    </row>
    <row r="16" spans="1:6" x14ac:dyDescent="0.25">
      <c r="A16" s="13" t="s">
        <v>529</v>
      </c>
      <c r="B16" s="14">
        <f>Goggles!G306</f>
        <v>0</v>
      </c>
      <c r="C16" s="15">
        <f>Goggles!H306</f>
        <v>0</v>
      </c>
      <c r="D16" s="35"/>
      <c r="E16" s="35"/>
      <c r="F16" s="35"/>
    </row>
    <row r="17" spans="1:6" x14ac:dyDescent="0.25">
      <c r="A17" s="19" t="s">
        <v>541</v>
      </c>
      <c r="B17" s="20">
        <f>Goggles!G309</f>
        <v>0</v>
      </c>
      <c r="C17" s="78">
        <f>Goggles!H309</f>
        <v>0</v>
      </c>
      <c r="D17" s="34"/>
      <c r="E17" s="34"/>
      <c r="F17" s="34"/>
    </row>
    <row r="18" spans="1:6" x14ac:dyDescent="0.25">
      <c r="A18" s="18" t="s">
        <v>539</v>
      </c>
      <c r="B18" s="14"/>
      <c r="C18" s="15"/>
      <c r="D18" s="35"/>
      <c r="E18" s="35"/>
      <c r="F18" s="35"/>
    </row>
    <row r="20" spans="1:6" x14ac:dyDescent="0.25">
      <c r="A20" s="13" t="s">
        <v>889</v>
      </c>
      <c r="B20" s="14">
        <f>'Sunglasses+Cross'!G5</f>
        <v>0</v>
      </c>
      <c r="C20" s="15">
        <f>'Sunglasses+Cross'!H5</f>
        <v>0</v>
      </c>
      <c r="D20" s="33"/>
      <c r="E20" s="33"/>
      <c r="F20" s="33"/>
    </row>
    <row r="21" spans="1:6" x14ac:dyDescent="0.25">
      <c r="A21" s="19" t="s">
        <v>890</v>
      </c>
      <c r="B21" s="20">
        <f>'Sunglasses+Cross'!G73</f>
        <v>0</v>
      </c>
      <c r="C21" s="78">
        <f>'Sunglasses+Cross'!H73</f>
        <v>0</v>
      </c>
      <c r="D21" s="36"/>
      <c r="E21" s="36"/>
      <c r="F21" s="36"/>
    </row>
    <row r="22" spans="1:6" x14ac:dyDescent="0.25">
      <c r="A22" s="13" t="s">
        <v>852</v>
      </c>
      <c r="B22" s="14">
        <f>'Sunglasses+Cross'!G86</f>
        <v>0</v>
      </c>
      <c r="C22" s="15">
        <f>'Sunglasses+Cross'!H86</f>
        <v>0</v>
      </c>
      <c r="D22" s="33"/>
      <c r="E22" s="33"/>
      <c r="F22" s="33"/>
    </row>
    <row r="23" spans="1:6" x14ac:dyDescent="0.25">
      <c r="A23" s="19" t="s">
        <v>263</v>
      </c>
      <c r="B23" s="20">
        <f>'Sunglasses+Cross'!G96</f>
        <v>0</v>
      </c>
      <c r="C23" s="21">
        <f>'Sunglasses+Cross'!H96</f>
        <v>0</v>
      </c>
      <c r="D23" s="34"/>
      <c r="E23" s="34"/>
      <c r="F23" s="34"/>
    </row>
    <row r="24" spans="1:6" x14ac:dyDescent="0.25">
      <c r="A24" s="19" t="s">
        <v>541</v>
      </c>
      <c r="B24" s="20">
        <f>'Sunglasses+Cross'!G68</f>
        <v>0</v>
      </c>
      <c r="C24" s="21">
        <f>'Sunglasses+Cross'!H68</f>
        <v>0</v>
      </c>
      <c r="D24" s="34"/>
      <c r="E24" s="34"/>
      <c r="F24" s="34"/>
    </row>
    <row r="25" spans="1:6" x14ac:dyDescent="0.25">
      <c r="A25" s="4" t="s">
        <v>888</v>
      </c>
      <c r="B25" s="16"/>
      <c r="C25" s="17"/>
      <c r="D25" s="34"/>
      <c r="E25" s="34"/>
      <c r="F25" s="34"/>
    </row>
    <row r="26" spans="1:6" x14ac:dyDescent="0.25">
      <c r="A26" s="18"/>
      <c r="B26" s="14"/>
      <c r="C26" s="15"/>
      <c r="D26" s="33"/>
      <c r="E26" s="33"/>
      <c r="F26" s="33"/>
    </row>
    <row r="27" spans="1:6" x14ac:dyDescent="0.25">
      <c r="A27" s="4" t="s">
        <v>540</v>
      </c>
      <c r="B27" s="16"/>
      <c r="C27" s="17"/>
      <c r="D27" s="34"/>
      <c r="E27" s="34"/>
      <c r="F27" s="34"/>
    </row>
    <row r="28" spans="1:6" ht="15.75" thickBot="1" x14ac:dyDescent="0.3">
      <c r="A28" s="37" t="s">
        <v>15</v>
      </c>
      <c r="B28" s="38">
        <f>SUM(B10:B27)</f>
        <v>0</v>
      </c>
      <c r="C28" s="39">
        <f>SUM(C10:C27)</f>
        <v>0</v>
      </c>
      <c r="D28" s="40"/>
      <c r="E28" s="41"/>
      <c r="F28" s="41"/>
    </row>
    <row r="29" spans="1:6" ht="15.75" thickTop="1" x14ac:dyDescent="0.25">
      <c r="A29" s="111"/>
      <c r="B29" s="111"/>
      <c r="C29" s="111"/>
      <c r="D29" s="111"/>
      <c r="E29" s="111"/>
      <c r="F29" s="111"/>
    </row>
    <row r="30" spans="1:6" x14ac:dyDescent="0.25">
      <c r="A30" s="112" t="s">
        <v>16</v>
      </c>
      <c r="B30" s="112"/>
      <c r="C30" s="112"/>
      <c r="D30" s="112"/>
      <c r="E30" s="112"/>
      <c r="F30" s="112"/>
    </row>
    <row r="31" spans="1:6" ht="27" customHeight="1" x14ac:dyDescent="0.25">
      <c r="A31" s="113" t="s">
        <v>854</v>
      </c>
      <c r="B31" s="113"/>
      <c r="C31" s="113"/>
      <c r="D31" s="113"/>
      <c r="E31" s="113"/>
      <c r="F31" s="113"/>
    </row>
    <row r="32" spans="1:6" x14ac:dyDescent="0.25">
      <c r="A32" s="112" t="s">
        <v>855</v>
      </c>
      <c r="B32" s="112"/>
      <c r="C32" s="112"/>
      <c r="D32" s="112"/>
      <c r="E32" s="112"/>
      <c r="F32" s="112"/>
    </row>
    <row r="33" spans="1:6" x14ac:dyDescent="0.25">
      <c r="A33" s="100" t="s">
        <v>891</v>
      </c>
      <c r="B33" s="101"/>
      <c r="C33" s="101"/>
      <c r="D33" s="101"/>
      <c r="E33" s="101"/>
      <c r="F33" s="101"/>
    </row>
    <row r="34" spans="1:6" x14ac:dyDescent="0.25">
      <c r="A34" s="100" t="s">
        <v>892</v>
      </c>
      <c r="B34" s="100"/>
      <c r="C34" s="100"/>
      <c r="D34" s="100"/>
      <c r="E34" s="100"/>
      <c r="F34" s="100"/>
    </row>
    <row r="35" spans="1:6" x14ac:dyDescent="0.25">
      <c r="A35" s="112" t="s">
        <v>857</v>
      </c>
      <c r="B35" s="112"/>
      <c r="C35" s="112"/>
      <c r="D35" s="112"/>
      <c r="E35" s="112"/>
      <c r="F35" s="112"/>
    </row>
    <row r="36" spans="1:6" x14ac:dyDescent="0.25">
      <c r="A36" s="100" t="s">
        <v>891</v>
      </c>
      <c r="B36" s="101"/>
      <c r="C36" s="101"/>
      <c r="D36" s="101"/>
      <c r="E36" s="101"/>
      <c r="F36" s="101"/>
    </row>
    <row r="37" spans="1:6" x14ac:dyDescent="0.25">
      <c r="A37" s="100" t="s">
        <v>892</v>
      </c>
      <c r="B37" s="100"/>
      <c r="C37" s="100"/>
      <c r="D37" s="100"/>
      <c r="E37" s="100"/>
      <c r="F37" s="100"/>
    </row>
    <row r="38" spans="1:6" x14ac:dyDescent="0.25">
      <c r="A38" s="112" t="s">
        <v>856</v>
      </c>
      <c r="B38" s="112"/>
      <c r="C38" s="112"/>
      <c r="D38" s="112"/>
      <c r="E38" s="112"/>
      <c r="F38" s="112"/>
    </row>
    <row r="39" spans="1:6" x14ac:dyDescent="0.25">
      <c r="A39" s="100" t="s">
        <v>891</v>
      </c>
      <c r="B39" s="103"/>
      <c r="C39" s="101"/>
      <c r="D39" s="101"/>
      <c r="E39" s="101"/>
      <c r="F39" s="101"/>
    </row>
    <row r="40" spans="1:6" x14ac:dyDescent="0.25">
      <c r="A40" s="100" t="s">
        <v>892</v>
      </c>
      <c r="B40" s="104"/>
      <c r="C40" s="100"/>
      <c r="D40" s="100"/>
      <c r="E40" s="100"/>
      <c r="F40" s="100"/>
    </row>
    <row r="41" spans="1:6" x14ac:dyDescent="0.25">
      <c r="A41" s="2" t="s">
        <v>18</v>
      </c>
      <c r="B41" s="2" t="s">
        <v>19</v>
      </c>
      <c r="C41" s="2" t="s">
        <v>20</v>
      </c>
      <c r="D41" s="42" t="s">
        <v>21</v>
      </c>
      <c r="E41" s="43" t="s">
        <v>22</v>
      </c>
      <c r="F41" s="43" t="s">
        <v>23</v>
      </c>
    </row>
    <row r="42" spans="1:6" x14ac:dyDescent="0.25">
      <c r="B42" s="111"/>
      <c r="C42" s="111"/>
      <c r="D42" s="111"/>
      <c r="E42" s="111"/>
      <c r="F42" s="111"/>
    </row>
    <row r="43" spans="1:6" x14ac:dyDescent="0.25">
      <c r="B43" s="4"/>
      <c r="C43" s="4"/>
      <c r="D43" s="4"/>
      <c r="E43" s="4"/>
      <c r="F43" s="4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111"/>
      <c r="C45" s="111"/>
      <c r="D45" s="111"/>
      <c r="E45" s="111"/>
      <c r="F45" s="111"/>
    </row>
    <row r="46" spans="1:6" x14ac:dyDescent="0.25">
      <c r="A46" s="3"/>
      <c r="B46" s="111"/>
      <c r="C46" s="111"/>
      <c r="D46" s="111"/>
      <c r="E46" s="111"/>
      <c r="F46" s="4"/>
    </row>
    <row r="47" spans="1:6" x14ac:dyDescent="0.25">
      <c r="A47" s="3"/>
      <c r="B47" s="4"/>
      <c r="C47" s="4"/>
      <c r="D47" s="4"/>
      <c r="E47" s="4"/>
      <c r="F47" s="4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5"/>
      <c r="B50" s="5"/>
      <c r="C50" s="5"/>
      <c r="D50" s="5"/>
      <c r="E50" s="5"/>
      <c r="F50" s="5"/>
    </row>
    <row r="51" spans="1:6" x14ac:dyDescent="0.25">
      <c r="A51" s="44" t="s">
        <v>24</v>
      </c>
      <c r="B51" s="44"/>
      <c r="C51" s="43"/>
      <c r="D51" s="45"/>
      <c r="E51" s="46"/>
      <c r="F51" s="46"/>
    </row>
    <row r="52" spans="1:6" x14ac:dyDescent="0.25">
      <c r="A52" s="47" t="s">
        <v>25</v>
      </c>
      <c r="B52" s="47" t="s">
        <v>26</v>
      </c>
      <c r="C52" s="48" t="s">
        <v>27</v>
      </c>
      <c r="D52" s="49" t="s">
        <v>28</v>
      </c>
      <c r="E52" s="50"/>
      <c r="F52" s="51"/>
    </row>
    <row r="53" spans="1:6" x14ac:dyDescent="0.25">
      <c r="A53" s="5" t="s">
        <v>517</v>
      </c>
      <c r="B53" s="5" t="s">
        <v>29</v>
      </c>
      <c r="C53" s="52" t="s">
        <v>542</v>
      </c>
      <c r="D53" s="5" t="s">
        <v>543</v>
      </c>
      <c r="E53" s="6"/>
      <c r="F53" s="7"/>
    </row>
    <row r="54" spans="1:6" x14ac:dyDescent="0.25">
      <c r="A54" s="8" t="s">
        <v>4</v>
      </c>
      <c r="B54" s="8" t="s">
        <v>30</v>
      </c>
      <c r="C54" s="53" t="s">
        <v>31</v>
      </c>
      <c r="D54" s="5" t="s">
        <v>544</v>
      </c>
      <c r="E54" s="9"/>
      <c r="F54" s="8"/>
    </row>
    <row r="55" spans="1:6" x14ac:dyDescent="0.25">
      <c r="A55" s="5" t="s">
        <v>6</v>
      </c>
      <c r="B55" s="5" t="s">
        <v>32</v>
      </c>
      <c r="C55" s="52" t="s">
        <v>33</v>
      </c>
      <c r="D55" s="5" t="s">
        <v>10</v>
      </c>
      <c r="E55" s="54"/>
      <c r="F55" s="55"/>
    </row>
    <row r="56" spans="1:6" x14ac:dyDescent="0.25">
      <c r="A56" s="8" t="s">
        <v>9</v>
      </c>
      <c r="B56" s="8"/>
      <c r="C56" s="53"/>
      <c r="D56" s="8"/>
      <c r="E56" s="10"/>
      <c r="F56" s="11"/>
    </row>
    <row r="57" spans="1:6" x14ac:dyDescent="0.25">
      <c r="C57" s="56"/>
      <c r="F57" s="56"/>
    </row>
  </sheetData>
  <mergeCells count="16">
    <mergeCell ref="B42:F42"/>
    <mergeCell ref="B45:F45"/>
    <mergeCell ref="B46:E46"/>
    <mergeCell ref="A35:F35"/>
    <mergeCell ref="A38:F38"/>
    <mergeCell ref="E6:F6"/>
    <mergeCell ref="A29:F29"/>
    <mergeCell ref="A30:F30"/>
    <mergeCell ref="A31:F31"/>
    <mergeCell ref="A32:F32"/>
    <mergeCell ref="A2:F2"/>
    <mergeCell ref="C3:D3"/>
    <mergeCell ref="C4:D4"/>
    <mergeCell ref="E4:F4"/>
    <mergeCell ref="C5:D5"/>
    <mergeCell ref="E5:F5"/>
  </mergeCells>
  <dataValidations count="1">
    <dataValidation operator="lessThan" errorTitle="40 characters max." error="40 characters max." promptTitle="40 characters max." prompt="40 characters max." sqref="A10:E17 A20:E27" xr:uid="{3A3D5E37-A77C-419A-98D8-6316607D4D45}"/>
  </dataValidations>
  <hyperlinks>
    <hyperlink ref="B7" r:id="rId1" xr:uid="{819D3158-D1F9-4357-9778-60DCEB0C11B8}"/>
    <hyperlink ref="C6" r:id="rId2" xr:uid="{038D2341-9C95-4CFD-A96E-2770003B445C}"/>
    <hyperlink ref="D54" r:id="rId3" xr:uid="{3709918E-698C-4C3F-96C3-07FE9E3C0D43}"/>
    <hyperlink ref="E4" r:id="rId4" xr:uid="{612C33E9-8563-4A2E-9861-CAF0B423AF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70032-6078-4BCD-B3A3-BFA01858C067}">
  <sheetPr>
    <tabColor rgb="FF92D050"/>
  </sheetPr>
  <dimension ref="A1:PU312"/>
  <sheetViews>
    <sheetView topLeftCell="A121" zoomScale="70" zoomScaleNormal="70" workbookViewId="0">
      <selection activeCell="G5" sqref="G5"/>
    </sheetView>
  </sheetViews>
  <sheetFormatPr defaultRowHeight="15" x14ac:dyDescent="0.25"/>
  <cols>
    <col min="1" max="1" width="16.140625" bestFit="1" customWidth="1"/>
    <col min="2" max="2" width="61.28515625" bestFit="1" customWidth="1"/>
    <col min="3" max="3" width="17.42578125" style="86" bestFit="1" customWidth="1"/>
    <col min="5" max="5" width="10.5703125" bestFit="1" customWidth="1"/>
  </cols>
  <sheetData>
    <row r="1" spans="1:12" x14ac:dyDescent="0.25">
      <c r="A1" s="114" t="s">
        <v>851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4" spans="1:12" s="65" customFormat="1" ht="21.95" customHeight="1" x14ac:dyDescent="0.25">
      <c r="A4" s="59" t="s">
        <v>39</v>
      </c>
      <c r="B4" s="59" t="s">
        <v>40</v>
      </c>
      <c r="C4" s="83" t="s">
        <v>687</v>
      </c>
      <c r="D4" s="60" t="s">
        <v>42</v>
      </c>
      <c r="E4" s="60" t="s">
        <v>49</v>
      </c>
      <c r="F4" s="61" t="s">
        <v>43</v>
      </c>
      <c r="G4" s="62" t="s">
        <v>44</v>
      </c>
      <c r="H4" s="63" t="s">
        <v>0</v>
      </c>
      <c r="I4" s="63"/>
      <c r="J4" s="64"/>
      <c r="K4" s="64"/>
      <c r="L4" s="67"/>
    </row>
    <row r="5" spans="1:12" s="71" customFormat="1" ht="21.6" customHeight="1" x14ac:dyDescent="0.25">
      <c r="A5" s="70" t="s">
        <v>515</v>
      </c>
      <c r="B5" s="70"/>
      <c r="C5" s="84"/>
      <c r="D5" s="70"/>
      <c r="E5" s="70"/>
      <c r="F5" s="70"/>
      <c r="G5" s="70">
        <f>SUM(G129+G122+G69+G90+G106+G48+G27+G6)</f>
        <v>0</v>
      </c>
      <c r="H5" s="75">
        <f>SUM(H129+H122+H69+H90+H106+H48+H27)</f>
        <v>0</v>
      </c>
      <c r="I5" s="70"/>
      <c r="J5" s="70"/>
      <c r="K5" s="70"/>
      <c r="L5" s="72"/>
    </row>
    <row r="6" spans="1:12" s="66" customFormat="1" ht="15.75" x14ac:dyDescent="0.25">
      <c r="A6" s="93" t="s">
        <v>761</v>
      </c>
      <c r="B6" s="93"/>
      <c r="C6" s="96"/>
      <c r="D6" s="93"/>
      <c r="E6" s="93"/>
      <c r="F6" s="93"/>
      <c r="G6" s="93">
        <f>SUM(G7:G26)</f>
        <v>0</v>
      </c>
      <c r="H6" s="94">
        <f>SUM(H7:H26)</f>
        <v>0</v>
      </c>
      <c r="I6" s="93"/>
      <c r="J6" s="93"/>
      <c r="K6" s="93"/>
      <c r="L6" s="68"/>
    </row>
    <row r="7" spans="1:12" x14ac:dyDescent="0.25">
      <c r="A7" t="s">
        <v>762</v>
      </c>
      <c r="B7" t="s">
        <v>763</v>
      </c>
      <c r="C7" s="86" t="s">
        <v>802</v>
      </c>
      <c r="D7" s="69">
        <v>54.32</v>
      </c>
      <c r="E7" s="69">
        <f>D7*(1-Overall!$B$33)</f>
        <v>54.32</v>
      </c>
      <c r="F7" s="69">
        <v>124.95</v>
      </c>
      <c r="H7" s="69">
        <f t="shared" ref="H7:H26" si="0">E7*G7</f>
        <v>0</v>
      </c>
    </row>
    <row r="8" spans="1:12" x14ac:dyDescent="0.25">
      <c r="A8" t="s">
        <v>764</v>
      </c>
      <c r="B8" t="s">
        <v>765</v>
      </c>
      <c r="C8" s="86" t="s">
        <v>803</v>
      </c>
      <c r="D8" s="69">
        <v>54.32</v>
      </c>
      <c r="E8" s="69">
        <f>D8*(1-Overall!$B$33)</f>
        <v>54.32</v>
      </c>
      <c r="F8" s="69">
        <v>124.95</v>
      </c>
      <c r="H8" s="69">
        <f t="shared" si="0"/>
        <v>0</v>
      </c>
    </row>
    <row r="9" spans="1:12" x14ac:dyDescent="0.25">
      <c r="A9" t="s">
        <v>766</v>
      </c>
      <c r="B9" t="s">
        <v>767</v>
      </c>
      <c r="C9" s="86" t="s">
        <v>804</v>
      </c>
      <c r="D9" s="69">
        <v>54.32</v>
      </c>
      <c r="E9" s="69">
        <f>D9*(1-Overall!$B$33)</f>
        <v>54.32</v>
      </c>
      <c r="F9" s="69">
        <v>124.95</v>
      </c>
      <c r="H9" s="69">
        <f t="shared" si="0"/>
        <v>0</v>
      </c>
    </row>
    <row r="10" spans="1:12" x14ac:dyDescent="0.25">
      <c r="A10" t="s">
        <v>768</v>
      </c>
      <c r="B10" t="s">
        <v>769</v>
      </c>
      <c r="C10" s="86" t="s">
        <v>805</v>
      </c>
      <c r="D10" s="69">
        <v>54.32</v>
      </c>
      <c r="E10" s="69">
        <f>D10*(1-Overall!$B$33)</f>
        <v>54.32</v>
      </c>
      <c r="F10" s="69">
        <v>124.95</v>
      </c>
      <c r="H10" s="69">
        <f t="shared" si="0"/>
        <v>0</v>
      </c>
    </row>
    <row r="11" spans="1:12" x14ac:dyDescent="0.25">
      <c r="A11" t="s">
        <v>770</v>
      </c>
      <c r="B11" t="s">
        <v>771</v>
      </c>
      <c r="C11" s="86" t="s">
        <v>806</v>
      </c>
      <c r="D11" s="69">
        <v>54.32</v>
      </c>
      <c r="E11" s="69">
        <f>D11*(1-Overall!$B$33)</f>
        <v>54.32</v>
      </c>
      <c r="F11" s="69">
        <v>124.95</v>
      </c>
      <c r="H11" s="69">
        <f t="shared" si="0"/>
        <v>0</v>
      </c>
    </row>
    <row r="12" spans="1:12" x14ac:dyDescent="0.25">
      <c r="A12" t="s">
        <v>772</v>
      </c>
      <c r="B12" t="s">
        <v>773</v>
      </c>
      <c r="C12" s="86" t="s">
        <v>807</v>
      </c>
      <c r="D12" s="69">
        <v>54.32</v>
      </c>
      <c r="E12" s="69">
        <f>D12*(1-Overall!$B$33)</f>
        <v>54.32</v>
      </c>
      <c r="F12" s="69">
        <v>124.95</v>
      </c>
      <c r="H12" s="69">
        <f t="shared" si="0"/>
        <v>0</v>
      </c>
    </row>
    <row r="13" spans="1:12" x14ac:dyDescent="0.25">
      <c r="A13" t="s">
        <v>774</v>
      </c>
      <c r="B13" t="s">
        <v>775</v>
      </c>
      <c r="C13" s="86" t="s">
        <v>808</v>
      </c>
      <c r="D13" s="69">
        <v>54.32</v>
      </c>
      <c r="E13" s="69">
        <f>D13*(1-Overall!$B$33)</f>
        <v>54.32</v>
      </c>
      <c r="F13" s="69">
        <v>124.95</v>
      </c>
      <c r="H13" s="69">
        <f t="shared" si="0"/>
        <v>0</v>
      </c>
    </row>
    <row r="14" spans="1:12" x14ac:dyDescent="0.25">
      <c r="A14" t="s">
        <v>776</v>
      </c>
      <c r="B14" t="s">
        <v>777</v>
      </c>
      <c r="C14" s="86" t="s">
        <v>809</v>
      </c>
      <c r="D14" s="69">
        <v>54.32</v>
      </c>
      <c r="E14" s="69">
        <f>D14*(1-Overall!$B$33)</f>
        <v>54.32</v>
      </c>
      <c r="F14" s="69">
        <v>124.95</v>
      </c>
      <c r="H14" s="69">
        <f t="shared" si="0"/>
        <v>0</v>
      </c>
    </row>
    <row r="15" spans="1:12" x14ac:dyDescent="0.25">
      <c r="A15" t="s">
        <v>778</v>
      </c>
      <c r="B15" t="s">
        <v>779</v>
      </c>
      <c r="C15" s="86" t="s">
        <v>810</v>
      </c>
      <c r="D15" s="69">
        <v>54.32</v>
      </c>
      <c r="E15" s="69">
        <f>D15*(1-Overall!$B$33)</f>
        <v>54.32</v>
      </c>
      <c r="F15" s="69">
        <v>124.95</v>
      </c>
      <c r="H15" s="69">
        <f t="shared" si="0"/>
        <v>0</v>
      </c>
    </row>
    <row r="16" spans="1:12" x14ac:dyDescent="0.25">
      <c r="A16" t="s">
        <v>780</v>
      </c>
      <c r="B16" t="s">
        <v>781</v>
      </c>
      <c r="C16" s="86" t="s">
        <v>811</v>
      </c>
      <c r="D16" s="69">
        <v>54.32</v>
      </c>
      <c r="E16" s="69">
        <f>D16*(1-Overall!$B$33)</f>
        <v>54.32</v>
      </c>
      <c r="F16" s="69">
        <v>124.95</v>
      </c>
      <c r="H16" s="69">
        <f t="shared" si="0"/>
        <v>0</v>
      </c>
    </row>
    <row r="17" spans="1:12" x14ac:dyDescent="0.25">
      <c r="A17" t="s">
        <v>782</v>
      </c>
      <c r="B17" t="s">
        <v>783</v>
      </c>
      <c r="C17" s="86" t="s">
        <v>812</v>
      </c>
      <c r="D17" s="69">
        <v>54.32</v>
      </c>
      <c r="E17" s="69">
        <f>D17*(1-Overall!$B$33)</f>
        <v>54.32</v>
      </c>
      <c r="F17" s="69">
        <v>124.95</v>
      </c>
      <c r="H17" s="69">
        <f t="shared" si="0"/>
        <v>0</v>
      </c>
    </row>
    <row r="18" spans="1:12" x14ac:dyDescent="0.25">
      <c r="A18" t="s">
        <v>784</v>
      </c>
      <c r="B18" t="s">
        <v>785</v>
      </c>
      <c r="C18" s="86" t="s">
        <v>813</v>
      </c>
      <c r="D18" s="69">
        <v>54.32</v>
      </c>
      <c r="E18" s="69">
        <f>D18*(1-Overall!$B$33)</f>
        <v>54.32</v>
      </c>
      <c r="F18" s="69">
        <v>124.95</v>
      </c>
      <c r="H18" s="69">
        <f t="shared" si="0"/>
        <v>0</v>
      </c>
    </row>
    <row r="19" spans="1:12" x14ac:dyDescent="0.25">
      <c r="A19" t="s">
        <v>786</v>
      </c>
      <c r="B19" t="s">
        <v>787</v>
      </c>
      <c r="C19" s="86" t="s">
        <v>814</v>
      </c>
      <c r="D19" s="69">
        <v>54.32</v>
      </c>
      <c r="E19" s="69">
        <f>D19*(1-Overall!$B$33)</f>
        <v>54.32</v>
      </c>
      <c r="F19" s="69">
        <v>124.95</v>
      </c>
      <c r="H19" s="69">
        <f t="shared" si="0"/>
        <v>0</v>
      </c>
    </row>
    <row r="20" spans="1:12" x14ac:dyDescent="0.25">
      <c r="A20" t="s">
        <v>788</v>
      </c>
      <c r="B20" t="s">
        <v>789</v>
      </c>
      <c r="C20" s="86" t="s">
        <v>815</v>
      </c>
      <c r="D20" s="69">
        <v>54.32</v>
      </c>
      <c r="E20" s="69">
        <f>D20*(1-Overall!$B$33)</f>
        <v>54.32</v>
      </c>
      <c r="F20" s="69">
        <v>124.95</v>
      </c>
      <c r="H20" s="69">
        <f t="shared" si="0"/>
        <v>0</v>
      </c>
    </row>
    <row r="21" spans="1:12" x14ac:dyDescent="0.25">
      <c r="A21" t="s">
        <v>790</v>
      </c>
      <c r="B21" t="s">
        <v>791</v>
      </c>
      <c r="C21" s="86" t="s">
        <v>816</v>
      </c>
      <c r="D21" s="69">
        <v>54.32</v>
      </c>
      <c r="E21" s="69">
        <f>D21*(1-Overall!$B$33)</f>
        <v>54.32</v>
      </c>
      <c r="F21" s="69">
        <v>124.95</v>
      </c>
      <c r="H21" s="69">
        <f t="shared" si="0"/>
        <v>0</v>
      </c>
    </row>
    <row r="22" spans="1:12" x14ac:dyDescent="0.25">
      <c r="A22" t="s">
        <v>792</v>
      </c>
      <c r="B22" t="s">
        <v>793</v>
      </c>
      <c r="C22" s="86" t="s">
        <v>817</v>
      </c>
      <c r="D22" s="69">
        <v>54.32</v>
      </c>
      <c r="E22" s="69">
        <f>D22*(1-Overall!$B$33)</f>
        <v>54.32</v>
      </c>
      <c r="F22" s="69">
        <v>124.95</v>
      </c>
      <c r="H22" s="69">
        <f t="shared" si="0"/>
        <v>0</v>
      </c>
    </row>
    <row r="23" spans="1:12" x14ac:dyDescent="0.25">
      <c r="A23" t="s">
        <v>794</v>
      </c>
      <c r="B23" t="s">
        <v>795</v>
      </c>
      <c r="C23" s="86" t="s">
        <v>818</v>
      </c>
      <c r="D23" s="69">
        <v>59.32</v>
      </c>
      <c r="E23" s="69">
        <f>D23*(1-Overall!$B$33)</f>
        <v>59.32</v>
      </c>
      <c r="F23" s="69">
        <v>139.99</v>
      </c>
      <c r="H23" s="69">
        <f t="shared" si="0"/>
        <v>0</v>
      </c>
    </row>
    <row r="24" spans="1:12" x14ac:dyDescent="0.25">
      <c r="A24" t="s">
        <v>796</v>
      </c>
      <c r="B24" t="s">
        <v>797</v>
      </c>
      <c r="C24" s="86" t="s">
        <v>819</v>
      </c>
      <c r="D24" s="69">
        <v>59.32</v>
      </c>
      <c r="E24" s="69">
        <f>D24*(1-Overall!$B$33)</f>
        <v>59.32</v>
      </c>
      <c r="F24" s="69">
        <v>139.99</v>
      </c>
      <c r="H24" s="69">
        <f t="shared" si="0"/>
        <v>0</v>
      </c>
    </row>
    <row r="25" spans="1:12" x14ac:dyDescent="0.25">
      <c r="A25" t="s">
        <v>798</v>
      </c>
      <c r="B25" t="s">
        <v>799</v>
      </c>
      <c r="C25" s="86" t="s">
        <v>820</v>
      </c>
      <c r="D25" s="69">
        <v>59.32</v>
      </c>
      <c r="E25" s="69">
        <f>D25*(1-Overall!$B$33)</f>
        <v>59.32</v>
      </c>
      <c r="F25" s="69">
        <v>139.99</v>
      </c>
      <c r="H25" s="69">
        <f t="shared" si="0"/>
        <v>0</v>
      </c>
    </row>
    <row r="26" spans="1:12" x14ac:dyDescent="0.25">
      <c r="A26" t="s">
        <v>800</v>
      </c>
      <c r="B26" t="s">
        <v>801</v>
      </c>
      <c r="C26" s="86" t="s">
        <v>821</v>
      </c>
      <c r="D26" s="69">
        <v>59.32</v>
      </c>
      <c r="E26" s="69">
        <f>D26*(1-Overall!$B$33)</f>
        <v>59.32</v>
      </c>
      <c r="F26" s="69">
        <v>139.99</v>
      </c>
      <c r="H26" s="69">
        <f t="shared" si="0"/>
        <v>0</v>
      </c>
    </row>
    <row r="27" spans="1:12" s="66" customFormat="1" ht="15.75" x14ac:dyDescent="0.25">
      <c r="A27" s="73" t="s">
        <v>822</v>
      </c>
      <c r="B27" s="73"/>
      <c r="C27" s="85"/>
      <c r="D27" s="73"/>
      <c r="E27" s="73"/>
      <c r="F27" s="73"/>
      <c r="G27" s="73">
        <f>SUM(G28:G47)</f>
        <v>0</v>
      </c>
      <c r="H27" s="74">
        <f>SUM(H28:H47)</f>
        <v>0</v>
      </c>
      <c r="I27" s="73"/>
      <c r="J27" s="73"/>
      <c r="K27" s="73"/>
      <c r="L27" s="68"/>
    </row>
    <row r="28" spans="1:12" x14ac:dyDescent="0.25">
      <c r="A28" t="s">
        <v>103</v>
      </c>
      <c r="B28" t="s">
        <v>334</v>
      </c>
      <c r="C28" s="86" t="s">
        <v>180</v>
      </c>
      <c r="D28" s="69">
        <v>54.32</v>
      </c>
      <c r="E28" s="69">
        <f>D28*(1-Overall!$B$33)</f>
        <v>54.32</v>
      </c>
      <c r="F28" s="69">
        <v>124.95</v>
      </c>
      <c r="H28" s="69">
        <f t="shared" ref="H28:H47" si="1">E28*G28</f>
        <v>0</v>
      </c>
    </row>
    <row r="29" spans="1:12" x14ac:dyDescent="0.25">
      <c r="A29" t="s">
        <v>104</v>
      </c>
      <c r="B29" t="s">
        <v>946</v>
      </c>
      <c r="C29" s="86" t="s">
        <v>181</v>
      </c>
      <c r="D29" s="69">
        <v>54.32</v>
      </c>
      <c r="E29" s="69">
        <f>D29*(1-Overall!$B$33)</f>
        <v>54.32</v>
      </c>
      <c r="F29" s="69">
        <v>124.95</v>
      </c>
      <c r="H29" s="69">
        <f t="shared" si="1"/>
        <v>0</v>
      </c>
    </row>
    <row r="30" spans="1:12" x14ac:dyDescent="0.25">
      <c r="A30" t="s">
        <v>105</v>
      </c>
      <c r="B30" t="s">
        <v>947</v>
      </c>
      <c r="C30" s="86" t="s">
        <v>182</v>
      </c>
      <c r="D30" s="69">
        <v>54.32</v>
      </c>
      <c r="E30" s="69">
        <f>D30*(1-Overall!$B$33)</f>
        <v>54.32</v>
      </c>
      <c r="F30" s="69">
        <v>124.95</v>
      </c>
      <c r="H30" s="69">
        <f t="shared" si="1"/>
        <v>0</v>
      </c>
    </row>
    <row r="31" spans="1:12" x14ac:dyDescent="0.25">
      <c r="A31" t="s">
        <v>106</v>
      </c>
      <c r="B31" t="s">
        <v>948</v>
      </c>
      <c r="C31" s="86" t="s">
        <v>183</v>
      </c>
      <c r="D31" s="69">
        <v>54.32</v>
      </c>
      <c r="E31" s="69">
        <f>D31*(1-Overall!$B$33)</f>
        <v>54.32</v>
      </c>
      <c r="F31" s="69">
        <v>124.95</v>
      </c>
      <c r="H31" s="69">
        <f t="shared" si="1"/>
        <v>0</v>
      </c>
    </row>
    <row r="32" spans="1:12" x14ac:dyDescent="0.25">
      <c r="A32" t="s">
        <v>107</v>
      </c>
      <c r="B32" t="s">
        <v>335</v>
      </c>
      <c r="C32" s="86" t="s">
        <v>184</v>
      </c>
      <c r="D32" s="69">
        <v>54.32</v>
      </c>
      <c r="E32" s="69">
        <f>D32*(1-Overall!$B$33)</f>
        <v>54.32</v>
      </c>
      <c r="F32" s="69">
        <v>124.95</v>
      </c>
      <c r="H32" s="69">
        <f t="shared" si="1"/>
        <v>0</v>
      </c>
    </row>
    <row r="33" spans="1:12" x14ac:dyDescent="0.25">
      <c r="A33" t="s">
        <v>108</v>
      </c>
      <c r="B33" t="s">
        <v>949</v>
      </c>
      <c r="C33" s="86" t="s">
        <v>185</v>
      </c>
      <c r="D33" s="69">
        <v>54.32</v>
      </c>
      <c r="E33" s="69">
        <f>D33*(1-Overall!$B$33)</f>
        <v>54.32</v>
      </c>
      <c r="F33" s="69">
        <v>124.95</v>
      </c>
      <c r="H33" s="69">
        <f t="shared" si="1"/>
        <v>0</v>
      </c>
    </row>
    <row r="34" spans="1:12" x14ac:dyDescent="0.25">
      <c r="A34" t="s">
        <v>109</v>
      </c>
      <c r="B34" t="s">
        <v>950</v>
      </c>
      <c r="C34" s="86" t="s">
        <v>186</v>
      </c>
      <c r="D34" s="69">
        <v>54.32</v>
      </c>
      <c r="E34" s="69">
        <f>D34*(1-Overall!$B$33)</f>
        <v>54.32</v>
      </c>
      <c r="F34" s="69">
        <v>124.95</v>
      </c>
      <c r="H34" s="69">
        <f t="shared" si="1"/>
        <v>0</v>
      </c>
    </row>
    <row r="35" spans="1:12" x14ac:dyDescent="0.25">
      <c r="A35" t="s">
        <v>110</v>
      </c>
      <c r="B35" t="s">
        <v>951</v>
      </c>
      <c r="C35" s="86" t="s">
        <v>187</v>
      </c>
      <c r="D35" s="69">
        <v>54.32</v>
      </c>
      <c r="E35" s="69">
        <f>D35*(1-Overall!$B$33)</f>
        <v>54.32</v>
      </c>
      <c r="F35" s="69">
        <v>124.95</v>
      </c>
      <c r="H35" s="69">
        <f t="shared" si="1"/>
        <v>0</v>
      </c>
    </row>
    <row r="36" spans="1:12" x14ac:dyDescent="0.25">
      <c r="A36" t="s">
        <v>112</v>
      </c>
      <c r="B36" t="s">
        <v>944</v>
      </c>
      <c r="C36" s="86" t="s">
        <v>188</v>
      </c>
      <c r="D36" s="69">
        <v>54.32</v>
      </c>
      <c r="E36" s="69">
        <f>D36*(1-Overall!$B$33)</f>
        <v>54.32</v>
      </c>
      <c r="F36" s="69">
        <v>124.95</v>
      </c>
      <c r="H36" s="69">
        <f t="shared" si="1"/>
        <v>0</v>
      </c>
    </row>
    <row r="37" spans="1:12" x14ac:dyDescent="0.25">
      <c r="A37" t="s">
        <v>113</v>
      </c>
      <c r="B37" t="s">
        <v>945</v>
      </c>
      <c r="C37" s="86" t="s">
        <v>189</v>
      </c>
      <c r="D37" s="69">
        <v>54.32</v>
      </c>
      <c r="E37" s="69">
        <f>D37*(1-Overall!$B$33)</f>
        <v>54.32</v>
      </c>
      <c r="F37" s="69">
        <v>124.95</v>
      </c>
      <c r="H37" s="69">
        <f t="shared" si="1"/>
        <v>0</v>
      </c>
    </row>
    <row r="38" spans="1:12" x14ac:dyDescent="0.25">
      <c r="A38" t="s">
        <v>114</v>
      </c>
      <c r="B38" t="s">
        <v>952</v>
      </c>
      <c r="C38" s="86" t="s">
        <v>190</v>
      </c>
      <c r="D38" s="69">
        <v>54.32</v>
      </c>
      <c r="E38" s="69">
        <f>D38*(1-Overall!$B$33)</f>
        <v>54.32</v>
      </c>
      <c r="F38" s="69">
        <v>124.95</v>
      </c>
      <c r="H38" s="69">
        <f t="shared" si="1"/>
        <v>0</v>
      </c>
    </row>
    <row r="39" spans="1:12" x14ac:dyDescent="0.25">
      <c r="A39" t="s">
        <v>115</v>
      </c>
      <c r="B39" t="s">
        <v>953</v>
      </c>
      <c r="C39" s="86" t="s">
        <v>191</v>
      </c>
      <c r="D39" s="69">
        <v>54.32</v>
      </c>
      <c r="E39" s="69">
        <f>D39*(1-Overall!$B$33)</f>
        <v>54.32</v>
      </c>
      <c r="F39" s="69">
        <v>124.95</v>
      </c>
      <c r="H39" s="69">
        <f t="shared" si="1"/>
        <v>0</v>
      </c>
    </row>
    <row r="40" spans="1:12" x14ac:dyDescent="0.25">
      <c r="A40" t="s">
        <v>111</v>
      </c>
      <c r="B40" t="s">
        <v>336</v>
      </c>
      <c r="C40" s="86" t="s">
        <v>192</v>
      </c>
      <c r="D40" s="69">
        <v>54.32</v>
      </c>
      <c r="E40" s="69">
        <f>D40*(1-Overall!$B$33)</f>
        <v>54.32</v>
      </c>
      <c r="F40" s="69">
        <v>124.95</v>
      </c>
      <c r="H40" s="69">
        <f t="shared" si="1"/>
        <v>0</v>
      </c>
    </row>
    <row r="41" spans="1:12" x14ac:dyDescent="0.25">
      <c r="A41" t="s">
        <v>116</v>
      </c>
      <c r="B41" t="s">
        <v>337</v>
      </c>
      <c r="C41" s="86" t="s">
        <v>193</v>
      </c>
      <c r="D41" s="69">
        <v>54.32</v>
      </c>
      <c r="E41" s="69">
        <f>D41*(1-Overall!$B$33)</f>
        <v>54.32</v>
      </c>
      <c r="F41" s="69">
        <v>124.95</v>
      </c>
      <c r="H41" s="69">
        <f t="shared" si="1"/>
        <v>0</v>
      </c>
    </row>
    <row r="42" spans="1:12" x14ac:dyDescent="0.25">
      <c r="A42" t="s">
        <v>117</v>
      </c>
      <c r="B42" t="s">
        <v>338</v>
      </c>
      <c r="C42" s="86" t="s">
        <v>194</v>
      </c>
      <c r="D42" s="69">
        <v>54.32</v>
      </c>
      <c r="E42" s="69">
        <f>D42*(1-Overall!$B$33)</f>
        <v>54.32</v>
      </c>
      <c r="F42" s="69">
        <v>124.95</v>
      </c>
      <c r="H42" s="69">
        <f t="shared" si="1"/>
        <v>0</v>
      </c>
    </row>
    <row r="43" spans="1:12" x14ac:dyDescent="0.25">
      <c r="A43" t="s">
        <v>118</v>
      </c>
      <c r="B43" t="s">
        <v>440</v>
      </c>
      <c r="C43" s="86" t="s">
        <v>441</v>
      </c>
      <c r="D43" s="69">
        <v>54.32</v>
      </c>
      <c r="E43" s="69">
        <f>D43*(1-Overall!$B$33)</f>
        <v>54.32</v>
      </c>
      <c r="F43" s="69">
        <v>124.95</v>
      </c>
      <c r="H43" s="69">
        <f t="shared" si="1"/>
        <v>0</v>
      </c>
    </row>
    <row r="44" spans="1:12" x14ac:dyDescent="0.25">
      <c r="A44" t="s">
        <v>458</v>
      </c>
      <c r="B44" t="s">
        <v>459</v>
      </c>
      <c r="C44" s="86" t="s">
        <v>466</v>
      </c>
      <c r="D44" s="69">
        <v>59.32</v>
      </c>
      <c r="E44" s="69">
        <f>D44*(1-Overall!$B$33)</f>
        <v>59.32</v>
      </c>
      <c r="F44" s="69">
        <v>139.99</v>
      </c>
      <c r="H44" s="69">
        <f t="shared" si="1"/>
        <v>0</v>
      </c>
    </row>
    <row r="45" spans="1:12" x14ac:dyDescent="0.25">
      <c r="A45" t="s">
        <v>460</v>
      </c>
      <c r="B45" t="s">
        <v>461</v>
      </c>
      <c r="C45" s="86" t="s">
        <v>467</v>
      </c>
      <c r="D45" s="69">
        <v>59.32</v>
      </c>
      <c r="E45" s="69">
        <f>D45*(1-Overall!$B$33)</f>
        <v>59.32</v>
      </c>
      <c r="F45" s="69">
        <v>139.99</v>
      </c>
      <c r="H45" s="69">
        <f t="shared" si="1"/>
        <v>0</v>
      </c>
    </row>
    <row r="46" spans="1:12" x14ac:dyDescent="0.25">
      <c r="A46" t="s">
        <v>462</v>
      </c>
      <c r="B46" t="s">
        <v>463</v>
      </c>
      <c r="C46" s="86" t="s">
        <v>468</v>
      </c>
      <c r="D46" s="69">
        <v>59.32</v>
      </c>
      <c r="E46" s="69">
        <f>D46*(1-Overall!$B$33)</f>
        <v>59.32</v>
      </c>
      <c r="F46" s="69">
        <v>139.99</v>
      </c>
      <c r="H46" s="69">
        <f t="shared" si="1"/>
        <v>0</v>
      </c>
    </row>
    <row r="47" spans="1:12" x14ac:dyDescent="0.25">
      <c r="A47" t="s">
        <v>464</v>
      </c>
      <c r="B47" t="s">
        <v>465</v>
      </c>
      <c r="C47" s="86" t="s">
        <v>469</v>
      </c>
      <c r="D47" s="69">
        <v>59.32</v>
      </c>
      <c r="E47" s="69">
        <f>D47*(1-Overall!$B$33)</f>
        <v>59.32</v>
      </c>
      <c r="F47" s="69">
        <v>139.99</v>
      </c>
      <c r="H47" s="69">
        <f t="shared" si="1"/>
        <v>0</v>
      </c>
    </row>
    <row r="48" spans="1:12" s="66" customFormat="1" ht="15.75" x14ac:dyDescent="0.25">
      <c r="A48" s="73" t="s">
        <v>514</v>
      </c>
      <c r="B48" s="73"/>
      <c r="C48" s="85"/>
      <c r="D48" s="73"/>
      <c r="E48" s="73"/>
      <c r="F48" s="73"/>
      <c r="G48" s="73">
        <f>SUM(G49:G68)</f>
        <v>0</v>
      </c>
      <c r="H48" s="74">
        <f>SUM(H49:H68)</f>
        <v>0</v>
      </c>
      <c r="I48" s="73"/>
      <c r="J48" s="73"/>
      <c r="K48" s="73"/>
      <c r="L48" s="68"/>
    </row>
    <row r="49" spans="1:8" x14ac:dyDescent="0.25">
      <c r="A49" t="s">
        <v>87</v>
      </c>
      <c r="B49" t="s">
        <v>327</v>
      </c>
      <c r="C49" s="86" t="s">
        <v>164</v>
      </c>
      <c r="D49" s="69">
        <v>54.32</v>
      </c>
      <c r="E49" s="69">
        <f>D49*(1-Overall!$B$33)</f>
        <v>54.32</v>
      </c>
      <c r="F49" s="69">
        <v>124.95</v>
      </c>
      <c r="H49" s="69">
        <f t="shared" ref="H49:H68" si="2">E49*G49</f>
        <v>0</v>
      </c>
    </row>
    <row r="50" spans="1:8" x14ac:dyDescent="0.25">
      <c r="A50" t="s">
        <v>88</v>
      </c>
      <c r="B50" t="s">
        <v>954</v>
      </c>
      <c r="C50" s="86" t="s">
        <v>165</v>
      </c>
      <c r="D50" s="69">
        <v>54.32</v>
      </c>
      <c r="E50" s="69">
        <f>D50*(1-Overall!$B$33)</f>
        <v>54.32</v>
      </c>
      <c r="F50" s="69">
        <v>124.95</v>
      </c>
      <c r="H50" s="69">
        <f t="shared" si="2"/>
        <v>0</v>
      </c>
    </row>
    <row r="51" spans="1:8" x14ac:dyDescent="0.25">
      <c r="A51" t="s">
        <v>89</v>
      </c>
      <c r="B51" t="s">
        <v>955</v>
      </c>
      <c r="C51" s="86" t="s">
        <v>166</v>
      </c>
      <c r="D51" s="69">
        <v>54.32</v>
      </c>
      <c r="E51" s="69">
        <f>D51*(1-Overall!$B$33)</f>
        <v>54.32</v>
      </c>
      <c r="F51" s="69">
        <v>124.95</v>
      </c>
      <c r="H51" s="69">
        <f t="shared" si="2"/>
        <v>0</v>
      </c>
    </row>
    <row r="52" spans="1:8" x14ac:dyDescent="0.25">
      <c r="A52" t="s">
        <v>90</v>
      </c>
      <c r="B52" t="s">
        <v>956</v>
      </c>
      <c r="C52" s="86" t="s">
        <v>167</v>
      </c>
      <c r="D52" s="69">
        <v>54.32</v>
      </c>
      <c r="E52" s="69">
        <f>D52*(1-Overall!$B$33)</f>
        <v>54.32</v>
      </c>
      <c r="F52" s="69">
        <v>124.95</v>
      </c>
      <c r="H52" s="69">
        <f t="shared" si="2"/>
        <v>0</v>
      </c>
    </row>
    <row r="53" spans="1:8" x14ac:dyDescent="0.25">
      <c r="A53" t="s">
        <v>91</v>
      </c>
      <c r="B53" t="s">
        <v>328</v>
      </c>
      <c r="C53" s="86" t="s">
        <v>168</v>
      </c>
      <c r="D53" s="69">
        <v>54.32</v>
      </c>
      <c r="E53" s="69">
        <f>D53*(1-Overall!$B$33)</f>
        <v>54.32</v>
      </c>
      <c r="F53" s="69">
        <v>124.95</v>
      </c>
      <c r="H53" s="69">
        <f t="shared" si="2"/>
        <v>0</v>
      </c>
    </row>
    <row r="54" spans="1:8" x14ac:dyDescent="0.25">
      <c r="A54" t="s">
        <v>92</v>
      </c>
      <c r="B54" t="s">
        <v>957</v>
      </c>
      <c r="C54" s="86" t="s">
        <v>169</v>
      </c>
      <c r="D54" s="69">
        <v>54.32</v>
      </c>
      <c r="E54" s="69">
        <f>D54*(1-Overall!$B$33)</f>
        <v>54.32</v>
      </c>
      <c r="F54" s="69">
        <v>124.95</v>
      </c>
      <c r="H54" s="69">
        <f t="shared" si="2"/>
        <v>0</v>
      </c>
    </row>
    <row r="55" spans="1:8" x14ac:dyDescent="0.25">
      <c r="A55" t="s">
        <v>93</v>
      </c>
      <c r="B55" t="s">
        <v>958</v>
      </c>
      <c r="C55" s="86" t="s">
        <v>170</v>
      </c>
      <c r="D55" s="69">
        <v>54.32</v>
      </c>
      <c r="E55" s="69">
        <f>D55*(1-Overall!$B$33)</f>
        <v>54.32</v>
      </c>
      <c r="F55" s="69">
        <v>124.95</v>
      </c>
      <c r="H55" s="69">
        <f t="shared" si="2"/>
        <v>0</v>
      </c>
    </row>
    <row r="56" spans="1:8" x14ac:dyDescent="0.25">
      <c r="A56" t="s">
        <v>94</v>
      </c>
      <c r="B56" t="s">
        <v>959</v>
      </c>
      <c r="C56" s="86" t="s">
        <v>171</v>
      </c>
      <c r="D56" s="69">
        <v>54.32</v>
      </c>
      <c r="E56" s="69">
        <f>D56*(1-Overall!$B$33)</f>
        <v>54.32</v>
      </c>
      <c r="F56" s="69">
        <v>124.95</v>
      </c>
      <c r="H56" s="69">
        <f t="shared" si="2"/>
        <v>0</v>
      </c>
    </row>
    <row r="57" spans="1:8" x14ac:dyDescent="0.25">
      <c r="A57" t="s">
        <v>95</v>
      </c>
      <c r="B57" t="s">
        <v>329</v>
      </c>
      <c r="C57" s="86" t="s">
        <v>172</v>
      </c>
      <c r="D57" s="69">
        <v>54.32</v>
      </c>
      <c r="E57" s="69">
        <f>D57*(1-Overall!$B$33)</f>
        <v>54.32</v>
      </c>
      <c r="F57" s="69">
        <v>124.95</v>
      </c>
      <c r="H57" s="69">
        <f t="shared" si="2"/>
        <v>0</v>
      </c>
    </row>
    <row r="58" spans="1:8" x14ac:dyDescent="0.25">
      <c r="A58" t="s">
        <v>96</v>
      </c>
      <c r="B58" t="s">
        <v>960</v>
      </c>
      <c r="C58" s="86" t="s">
        <v>173</v>
      </c>
      <c r="D58" s="69">
        <v>54.32</v>
      </c>
      <c r="E58" s="69">
        <f>D58*(1-Overall!$B$33)</f>
        <v>54.32</v>
      </c>
      <c r="F58" s="69">
        <v>124.95</v>
      </c>
      <c r="H58" s="69">
        <f t="shared" si="2"/>
        <v>0</v>
      </c>
    </row>
    <row r="59" spans="1:8" x14ac:dyDescent="0.25">
      <c r="A59" t="s">
        <v>97</v>
      </c>
      <c r="B59" t="s">
        <v>961</v>
      </c>
      <c r="C59" s="86" t="s">
        <v>174</v>
      </c>
      <c r="D59" s="69">
        <v>54.32</v>
      </c>
      <c r="E59" s="69">
        <f>D59*(1-Overall!$B$33)</f>
        <v>54.32</v>
      </c>
      <c r="F59" s="69">
        <v>124.95</v>
      </c>
      <c r="H59" s="69">
        <f t="shared" si="2"/>
        <v>0</v>
      </c>
    </row>
    <row r="60" spans="1:8" x14ac:dyDescent="0.25">
      <c r="A60" t="s">
        <v>98</v>
      </c>
      <c r="B60" t="s">
        <v>962</v>
      </c>
      <c r="C60" s="86" t="s">
        <v>175</v>
      </c>
      <c r="D60" s="69">
        <v>54.32</v>
      </c>
      <c r="E60" s="69">
        <f>D60*(1-Overall!$B$33)</f>
        <v>54.32</v>
      </c>
      <c r="F60" s="69">
        <v>124.95</v>
      </c>
      <c r="H60" s="69">
        <f t="shared" si="2"/>
        <v>0</v>
      </c>
    </row>
    <row r="61" spans="1:8" x14ac:dyDescent="0.25">
      <c r="A61" t="s">
        <v>99</v>
      </c>
      <c r="B61" t="s">
        <v>330</v>
      </c>
      <c r="C61" s="86" t="s">
        <v>176</v>
      </c>
      <c r="D61" s="69">
        <v>54.32</v>
      </c>
      <c r="E61" s="69">
        <f>D61*(1-Overall!$B$33)</f>
        <v>54.32</v>
      </c>
      <c r="F61" s="69">
        <v>124.95</v>
      </c>
      <c r="H61" s="69">
        <f t="shared" si="2"/>
        <v>0</v>
      </c>
    </row>
    <row r="62" spans="1:8" x14ac:dyDescent="0.25">
      <c r="A62" t="s">
        <v>100</v>
      </c>
      <c r="B62" t="s">
        <v>331</v>
      </c>
      <c r="C62" s="86" t="s">
        <v>177</v>
      </c>
      <c r="D62" s="69">
        <v>54.32</v>
      </c>
      <c r="E62" s="69">
        <f>D62*(1-Overall!$B$33)</f>
        <v>54.32</v>
      </c>
      <c r="F62" s="69">
        <v>124.95</v>
      </c>
      <c r="H62" s="69">
        <f t="shared" si="2"/>
        <v>0</v>
      </c>
    </row>
    <row r="63" spans="1:8" x14ac:dyDescent="0.25">
      <c r="A63" t="s">
        <v>101</v>
      </c>
      <c r="B63" t="s">
        <v>332</v>
      </c>
      <c r="C63" s="86" t="s">
        <v>178</v>
      </c>
      <c r="D63" s="69">
        <v>54.32</v>
      </c>
      <c r="E63" s="69">
        <f>D63*(1-Overall!$B$33)</f>
        <v>54.32</v>
      </c>
      <c r="F63" s="69">
        <v>124.95</v>
      </c>
      <c r="H63" s="69">
        <f t="shared" si="2"/>
        <v>0</v>
      </c>
    </row>
    <row r="64" spans="1:8" x14ac:dyDescent="0.25">
      <c r="A64" t="s">
        <v>102</v>
      </c>
      <c r="B64" t="s">
        <v>333</v>
      </c>
      <c r="C64" s="86" t="s">
        <v>179</v>
      </c>
      <c r="D64" s="69">
        <v>54.32</v>
      </c>
      <c r="E64" s="69">
        <f>D64*(1-Overall!$B$33)</f>
        <v>54.32</v>
      </c>
      <c r="F64" s="69">
        <v>124.95</v>
      </c>
      <c r="H64" s="69">
        <f t="shared" si="2"/>
        <v>0</v>
      </c>
    </row>
    <row r="65" spans="1:12" x14ac:dyDescent="0.25">
      <c r="A65" t="s">
        <v>470</v>
      </c>
      <c r="B65" t="s">
        <v>471</v>
      </c>
      <c r="C65" s="86" t="s">
        <v>478</v>
      </c>
      <c r="D65" s="69">
        <v>59.32</v>
      </c>
      <c r="E65" s="69">
        <f>D65*(1-Overall!$B$33)</f>
        <v>59.32</v>
      </c>
      <c r="F65" s="69">
        <v>139.99</v>
      </c>
      <c r="H65" s="69">
        <f t="shared" si="2"/>
        <v>0</v>
      </c>
    </row>
    <row r="66" spans="1:12" x14ac:dyDescent="0.25">
      <c r="A66" t="s">
        <v>472</v>
      </c>
      <c r="B66" t="s">
        <v>473</v>
      </c>
      <c r="C66" s="86" t="s">
        <v>479</v>
      </c>
      <c r="D66" s="69">
        <v>59.32</v>
      </c>
      <c r="E66" s="69">
        <f>D66*(1-Overall!$B$33)</f>
        <v>59.32</v>
      </c>
      <c r="F66" s="69">
        <v>139.99</v>
      </c>
      <c r="H66" s="69">
        <f t="shared" si="2"/>
        <v>0</v>
      </c>
    </row>
    <row r="67" spans="1:12" x14ac:dyDescent="0.25">
      <c r="A67" t="s">
        <v>474</v>
      </c>
      <c r="B67" t="s">
        <v>475</v>
      </c>
      <c r="C67" s="86" t="s">
        <v>480</v>
      </c>
      <c r="D67" s="69">
        <v>59.32</v>
      </c>
      <c r="E67" s="69">
        <f>D67*(1-Overall!$B$33)</f>
        <v>59.32</v>
      </c>
      <c r="F67" s="69">
        <v>139.99</v>
      </c>
      <c r="H67" s="69">
        <f t="shared" si="2"/>
        <v>0</v>
      </c>
    </row>
    <row r="68" spans="1:12" x14ac:dyDescent="0.25">
      <c r="A68" t="s">
        <v>476</v>
      </c>
      <c r="B68" t="s">
        <v>477</v>
      </c>
      <c r="C68" s="86" t="s">
        <v>481</v>
      </c>
      <c r="D68" s="69">
        <v>59.32</v>
      </c>
      <c r="E68" s="69">
        <f>D68*(1-Overall!$B$33)</f>
        <v>59.32</v>
      </c>
      <c r="F68" s="69">
        <v>139.99</v>
      </c>
      <c r="H68" s="69">
        <f t="shared" si="2"/>
        <v>0</v>
      </c>
    </row>
    <row r="69" spans="1:12" s="66" customFormat="1" ht="15.75" x14ac:dyDescent="0.25">
      <c r="A69" s="73" t="s">
        <v>511</v>
      </c>
      <c r="B69" s="73"/>
      <c r="C69" s="85"/>
      <c r="D69" s="73"/>
      <c r="E69" s="73"/>
      <c r="F69" s="73"/>
      <c r="G69" s="73">
        <f>SUM(G70:G89)</f>
        <v>0</v>
      </c>
      <c r="H69" s="74">
        <f>SUM(H70:H89)</f>
        <v>0</v>
      </c>
      <c r="I69" s="73"/>
      <c r="J69" s="73"/>
      <c r="K69" s="73"/>
      <c r="L69" s="68"/>
    </row>
    <row r="70" spans="1:12" x14ac:dyDescent="0.25">
      <c r="A70" t="s">
        <v>56</v>
      </c>
      <c r="B70" t="s">
        <v>320</v>
      </c>
      <c r="C70" s="86" t="s">
        <v>133</v>
      </c>
      <c r="D70" s="69">
        <v>54.32</v>
      </c>
      <c r="E70" s="69">
        <f>D70*(1-Overall!$B$33)</f>
        <v>54.32</v>
      </c>
      <c r="F70" s="69">
        <v>124.95</v>
      </c>
      <c r="H70" s="69">
        <f t="shared" ref="H70:H89" si="3">E70*G70</f>
        <v>0</v>
      </c>
    </row>
    <row r="71" spans="1:12" x14ac:dyDescent="0.25">
      <c r="A71" t="s">
        <v>57</v>
      </c>
      <c r="B71" t="s">
        <v>963</v>
      </c>
      <c r="C71" s="86" t="s">
        <v>134</v>
      </c>
      <c r="D71" s="69">
        <v>54.32</v>
      </c>
      <c r="E71" s="69">
        <f>D71*(1-Overall!$B$33)</f>
        <v>54.32</v>
      </c>
      <c r="F71" s="69">
        <v>124.95</v>
      </c>
      <c r="H71" s="69">
        <f t="shared" si="3"/>
        <v>0</v>
      </c>
    </row>
    <row r="72" spans="1:12" x14ac:dyDescent="0.25">
      <c r="A72" t="s">
        <v>604</v>
      </c>
      <c r="B72" t="s">
        <v>964</v>
      </c>
      <c r="C72" s="86" t="s">
        <v>605</v>
      </c>
      <c r="D72" s="69">
        <v>54.32</v>
      </c>
      <c r="E72" s="69">
        <f>D72*(1-Overall!$B$33)</f>
        <v>54.32</v>
      </c>
      <c r="F72" s="69">
        <v>124.95</v>
      </c>
      <c r="H72" s="69">
        <f t="shared" si="3"/>
        <v>0</v>
      </c>
    </row>
    <row r="73" spans="1:12" x14ac:dyDescent="0.25">
      <c r="A73" t="s">
        <v>58</v>
      </c>
      <c r="B73" t="s">
        <v>965</v>
      </c>
      <c r="C73" s="86" t="s">
        <v>135</v>
      </c>
      <c r="D73" s="69">
        <v>54.32</v>
      </c>
      <c r="E73" s="69">
        <f>D73*(1-Overall!$B$33)</f>
        <v>54.32</v>
      </c>
      <c r="F73" s="69">
        <v>124.95</v>
      </c>
      <c r="H73" s="69">
        <f t="shared" si="3"/>
        <v>0</v>
      </c>
    </row>
    <row r="74" spans="1:12" x14ac:dyDescent="0.25">
      <c r="A74" t="s">
        <v>59</v>
      </c>
      <c r="B74" t="s">
        <v>321</v>
      </c>
      <c r="C74" s="86" t="s">
        <v>136</v>
      </c>
      <c r="D74" s="69">
        <v>54.32</v>
      </c>
      <c r="E74" s="69">
        <f>D74*(1-Overall!$B$33)</f>
        <v>54.32</v>
      </c>
      <c r="F74" s="69">
        <v>124.95</v>
      </c>
      <c r="H74" s="69">
        <f t="shared" si="3"/>
        <v>0</v>
      </c>
    </row>
    <row r="75" spans="1:12" x14ac:dyDescent="0.25">
      <c r="A75" t="s">
        <v>60</v>
      </c>
      <c r="B75" t="s">
        <v>966</v>
      </c>
      <c r="C75" s="86" t="s">
        <v>137</v>
      </c>
      <c r="D75" s="69">
        <v>54.32</v>
      </c>
      <c r="E75" s="69">
        <f>D75*(1-Overall!$B$33)</f>
        <v>54.32</v>
      </c>
      <c r="F75" s="69">
        <v>124.95</v>
      </c>
      <c r="H75" s="69">
        <f t="shared" si="3"/>
        <v>0</v>
      </c>
    </row>
    <row r="76" spans="1:12" x14ac:dyDescent="0.25">
      <c r="A76" t="s">
        <v>61</v>
      </c>
      <c r="B76" t="s">
        <v>967</v>
      </c>
      <c r="C76" s="86" t="s">
        <v>138</v>
      </c>
      <c r="D76" s="69">
        <v>54.32</v>
      </c>
      <c r="E76" s="69">
        <f>D76*(1-Overall!$B$33)</f>
        <v>54.32</v>
      </c>
      <c r="F76" s="69">
        <v>124.95</v>
      </c>
      <c r="H76" s="69">
        <f t="shared" si="3"/>
        <v>0</v>
      </c>
    </row>
    <row r="77" spans="1:12" x14ac:dyDescent="0.25">
      <c r="A77" t="s">
        <v>62</v>
      </c>
      <c r="B77" t="s">
        <v>968</v>
      </c>
      <c r="C77" s="86" t="s">
        <v>139</v>
      </c>
      <c r="D77" s="69">
        <v>54.32</v>
      </c>
      <c r="E77" s="69">
        <f>D77*(1-Overall!$B$33)</f>
        <v>54.32</v>
      </c>
      <c r="F77" s="69">
        <v>124.95</v>
      </c>
      <c r="H77" s="69">
        <f t="shared" si="3"/>
        <v>0</v>
      </c>
    </row>
    <row r="78" spans="1:12" x14ac:dyDescent="0.25">
      <c r="A78" t="s">
        <v>63</v>
      </c>
      <c r="B78" t="s">
        <v>322</v>
      </c>
      <c r="C78" s="86" t="s">
        <v>140</v>
      </c>
      <c r="D78" s="69">
        <v>54.32</v>
      </c>
      <c r="E78" s="69">
        <f>D78*(1-Overall!$B$33)</f>
        <v>54.32</v>
      </c>
      <c r="F78" s="69">
        <v>124.95</v>
      </c>
      <c r="H78" s="69">
        <f t="shared" si="3"/>
        <v>0</v>
      </c>
    </row>
    <row r="79" spans="1:12" x14ac:dyDescent="0.25">
      <c r="A79" t="s">
        <v>64</v>
      </c>
      <c r="B79" t="s">
        <v>969</v>
      </c>
      <c r="C79" s="86" t="s">
        <v>141</v>
      </c>
      <c r="D79" s="69">
        <v>54.32</v>
      </c>
      <c r="E79" s="69">
        <f>D79*(1-Overall!$B$33)</f>
        <v>54.32</v>
      </c>
      <c r="F79" s="69">
        <v>124.95</v>
      </c>
      <c r="H79" s="69">
        <f t="shared" si="3"/>
        <v>0</v>
      </c>
    </row>
    <row r="80" spans="1:12" x14ac:dyDescent="0.25">
      <c r="A80" t="s">
        <v>65</v>
      </c>
      <c r="B80" t="s">
        <v>970</v>
      </c>
      <c r="C80" s="86" t="s">
        <v>142</v>
      </c>
      <c r="D80" s="69">
        <v>54.32</v>
      </c>
      <c r="E80" s="69">
        <f>D80*(1-Overall!$B$33)</f>
        <v>54.32</v>
      </c>
      <c r="F80" s="69">
        <v>124.95</v>
      </c>
      <c r="H80" s="69">
        <f t="shared" si="3"/>
        <v>0</v>
      </c>
    </row>
    <row r="81" spans="1:12" x14ac:dyDescent="0.25">
      <c r="A81" t="s">
        <v>66</v>
      </c>
      <c r="B81" t="s">
        <v>971</v>
      </c>
      <c r="C81" s="86" t="s">
        <v>143</v>
      </c>
      <c r="D81" s="69">
        <v>54.32</v>
      </c>
      <c r="E81" s="69">
        <f>D81*(1-Overall!$B$33)</f>
        <v>54.32</v>
      </c>
      <c r="F81" s="69">
        <v>124.95</v>
      </c>
      <c r="H81" s="69">
        <f t="shared" si="3"/>
        <v>0</v>
      </c>
    </row>
    <row r="82" spans="1:12" x14ac:dyDescent="0.25">
      <c r="A82" t="s">
        <v>67</v>
      </c>
      <c r="B82" t="s">
        <v>417</v>
      </c>
      <c r="C82" s="86" t="s">
        <v>144</v>
      </c>
      <c r="D82" s="69">
        <v>54.32</v>
      </c>
      <c r="E82" s="69">
        <f>D82*(1-Overall!$B$33)</f>
        <v>54.32</v>
      </c>
      <c r="F82" s="69">
        <v>124.95</v>
      </c>
      <c r="H82" s="69">
        <f t="shared" si="3"/>
        <v>0</v>
      </c>
    </row>
    <row r="83" spans="1:12" x14ac:dyDescent="0.25">
      <c r="A83" t="s">
        <v>68</v>
      </c>
      <c r="B83" t="s">
        <v>418</v>
      </c>
      <c r="C83" s="86" t="s">
        <v>145</v>
      </c>
      <c r="D83" s="69">
        <v>54.32</v>
      </c>
      <c r="E83" s="69">
        <f>D83*(1-Overall!$B$33)</f>
        <v>54.32</v>
      </c>
      <c r="F83" s="69">
        <v>124.95</v>
      </c>
      <c r="H83" s="69">
        <f t="shared" si="3"/>
        <v>0</v>
      </c>
    </row>
    <row r="84" spans="1:12" x14ac:dyDescent="0.25">
      <c r="A84" t="s">
        <v>69</v>
      </c>
      <c r="B84" t="s">
        <v>419</v>
      </c>
      <c r="C84" s="86" t="s">
        <v>146</v>
      </c>
      <c r="D84" s="69">
        <v>54.32</v>
      </c>
      <c r="E84" s="69">
        <f>D84*(1-Overall!$B$33)</f>
        <v>54.32</v>
      </c>
      <c r="F84" s="69">
        <v>124.95</v>
      </c>
      <c r="H84" s="69">
        <f t="shared" si="3"/>
        <v>0</v>
      </c>
    </row>
    <row r="85" spans="1:12" x14ac:dyDescent="0.25">
      <c r="A85" t="s">
        <v>70</v>
      </c>
      <c r="B85" t="s">
        <v>420</v>
      </c>
      <c r="C85" s="86" t="s">
        <v>147</v>
      </c>
      <c r="D85" s="69">
        <v>54.32</v>
      </c>
      <c r="E85" s="69">
        <f>D85*(1-Overall!$B$33)</f>
        <v>54.32</v>
      </c>
      <c r="F85" s="69">
        <v>124.95</v>
      </c>
      <c r="H85" s="69">
        <f t="shared" si="3"/>
        <v>0</v>
      </c>
    </row>
    <row r="86" spans="1:12" x14ac:dyDescent="0.25">
      <c r="A86" t="s">
        <v>482</v>
      </c>
      <c r="B86" t="s">
        <v>483</v>
      </c>
      <c r="C86" s="86" t="s">
        <v>490</v>
      </c>
      <c r="D86" s="69">
        <v>59.32</v>
      </c>
      <c r="E86" s="69">
        <f>D86*(1-Overall!$B$33)</f>
        <v>59.32</v>
      </c>
      <c r="F86" s="69">
        <v>139.99</v>
      </c>
      <c r="H86" s="69">
        <f t="shared" si="3"/>
        <v>0</v>
      </c>
    </row>
    <row r="87" spans="1:12" x14ac:dyDescent="0.25">
      <c r="A87" t="s">
        <v>484</v>
      </c>
      <c r="B87" t="s">
        <v>485</v>
      </c>
      <c r="C87" s="86" t="s">
        <v>491</v>
      </c>
      <c r="D87" s="69">
        <v>59.32</v>
      </c>
      <c r="E87" s="69">
        <f>D87*(1-Overall!$B$33)</f>
        <v>59.32</v>
      </c>
      <c r="F87" s="69">
        <v>139.99</v>
      </c>
      <c r="H87" s="69">
        <f t="shared" si="3"/>
        <v>0</v>
      </c>
    </row>
    <row r="88" spans="1:12" x14ac:dyDescent="0.25">
      <c r="A88" t="s">
        <v>486</v>
      </c>
      <c r="B88" t="s">
        <v>487</v>
      </c>
      <c r="C88" s="86" t="s">
        <v>492</v>
      </c>
      <c r="D88" s="69">
        <v>59.32</v>
      </c>
      <c r="E88" s="69">
        <f>D88*(1-Overall!$B$33)</f>
        <v>59.32</v>
      </c>
      <c r="F88" s="69">
        <v>139.99</v>
      </c>
      <c r="H88" s="69">
        <f t="shared" si="3"/>
        <v>0</v>
      </c>
    </row>
    <row r="89" spans="1:12" x14ac:dyDescent="0.25">
      <c r="A89" t="s">
        <v>488</v>
      </c>
      <c r="B89" t="s">
        <v>489</v>
      </c>
      <c r="C89" s="86" t="s">
        <v>493</v>
      </c>
      <c r="D89" s="69">
        <v>59.32</v>
      </c>
      <c r="E89" s="69">
        <f>D89*(1-Overall!$B$33)</f>
        <v>59.32</v>
      </c>
      <c r="F89" s="69">
        <v>139.99</v>
      </c>
      <c r="H89" s="69">
        <f t="shared" si="3"/>
        <v>0</v>
      </c>
    </row>
    <row r="90" spans="1:12" s="66" customFormat="1" ht="15.75" x14ac:dyDescent="0.25">
      <c r="A90" s="73" t="s">
        <v>512</v>
      </c>
      <c r="B90" s="73"/>
      <c r="C90" s="85"/>
      <c r="D90" s="73"/>
      <c r="E90" s="73"/>
      <c r="F90" s="73"/>
      <c r="G90" s="73">
        <f>SUM(G91:G105)</f>
        <v>0</v>
      </c>
      <c r="H90" s="74">
        <f>SUM(H91:H104)</f>
        <v>0</v>
      </c>
      <c r="I90" s="73"/>
      <c r="J90" s="73"/>
      <c r="K90" s="73"/>
      <c r="L90" s="68"/>
    </row>
    <row r="91" spans="1:12" x14ac:dyDescent="0.25">
      <c r="A91" t="s">
        <v>71</v>
      </c>
      <c r="B91" t="s">
        <v>323</v>
      </c>
      <c r="C91" s="86" t="s">
        <v>148</v>
      </c>
      <c r="D91" s="69">
        <v>54.32</v>
      </c>
      <c r="E91" s="69">
        <f>D91*(1-Overall!$B$33)</f>
        <v>54.32</v>
      </c>
      <c r="F91" s="69">
        <v>124.95</v>
      </c>
      <c r="H91" s="69">
        <f t="shared" ref="H91:H105" si="4">E91*G91</f>
        <v>0</v>
      </c>
    </row>
    <row r="92" spans="1:12" x14ac:dyDescent="0.25">
      <c r="A92" t="s">
        <v>72</v>
      </c>
      <c r="B92" t="s">
        <v>972</v>
      </c>
      <c r="C92" s="86" t="s">
        <v>149</v>
      </c>
      <c r="D92" s="69">
        <v>54.32</v>
      </c>
      <c r="E92" s="69">
        <f>D92*(1-Overall!$B$33)</f>
        <v>54.32</v>
      </c>
      <c r="F92" s="69">
        <v>124.95</v>
      </c>
      <c r="H92" s="69">
        <f t="shared" si="4"/>
        <v>0</v>
      </c>
    </row>
    <row r="93" spans="1:12" x14ac:dyDescent="0.25">
      <c r="A93" t="s">
        <v>73</v>
      </c>
      <c r="B93" t="s">
        <v>973</v>
      </c>
      <c r="C93" s="86" t="s">
        <v>150</v>
      </c>
      <c r="D93" s="69">
        <v>54.32</v>
      </c>
      <c r="E93" s="69">
        <f>D93*(1-Overall!$B$33)</f>
        <v>54.32</v>
      </c>
      <c r="F93" s="69">
        <v>124.95</v>
      </c>
      <c r="H93" s="69">
        <f t="shared" si="4"/>
        <v>0</v>
      </c>
    </row>
    <row r="94" spans="1:12" x14ac:dyDescent="0.25">
      <c r="A94" t="s">
        <v>74</v>
      </c>
      <c r="B94" t="s">
        <v>974</v>
      </c>
      <c r="C94" s="86" t="s">
        <v>151</v>
      </c>
      <c r="D94" s="69">
        <v>54.32</v>
      </c>
      <c r="E94" s="69">
        <f>D94*(1-Overall!$B$33)</f>
        <v>54.32</v>
      </c>
      <c r="F94" s="69">
        <v>124.95</v>
      </c>
      <c r="H94" s="69">
        <f t="shared" si="4"/>
        <v>0</v>
      </c>
    </row>
    <row r="95" spans="1:12" x14ac:dyDescent="0.25">
      <c r="A95" t="s">
        <v>75</v>
      </c>
      <c r="B95" t="s">
        <v>324</v>
      </c>
      <c r="C95" s="86" t="s">
        <v>152</v>
      </c>
      <c r="D95" s="69">
        <v>54.32</v>
      </c>
      <c r="E95" s="69">
        <f>D95*(1-Overall!$B$33)</f>
        <v>54.32</v>
      </c>
      <c r="F95" s="69">
        <v>124.95</v>
      </c>
      <c r="H95" s="69">
        <f t="shared" si="4"/>
        <v>0</v>
      </c>
    </row>
    <row r="96" spans="1:12" x14ac:dyDescent="0.25">
      <c r="A96" t="s">
        <v>76</v>
      </c>
      <c r="B96" t="s">
        <v>975</v>
      </c>
      <c r="C96" s="86" t="s">
        <v>153</v>
      </c>
      <c r="D96" s="69">
        <v>54.32</v>
      </c>
      <c r="E96" s="69">
        <f>D96*(1-Overall!$B$33)</f>
        <v>54.32</v>
      </c>
      <c r="F96" s="69">
        <v>124.95</v>
      </c>
      <c r="H96" s="69">
        <f t="shared" si="4"/>
        <v>0</v>
      </c>
    </row>
    <row r="97" spans="1:437" x14ac:dyDescent="0.25">
      <c r="A97" t="s">
        <v>77</v>
      </c>
      <c r="B97" t="s">
        <v>976</v>
      </c>
      <c r="C97" s="86" t="s">
        <v>154</v>
      </c>
      <c r="D97" s="69">
        <v>54.32</v>
      </c>
      <c r="E97" s="69">
        <f>D97*(1-Overall!$B$33)</f>
        <v>54.32</v>
      </c>
      <c r="F97" s="69">
        <v>124.95</v>
      </c>
      <c r="H97" s="69">
        <f t="shared" si="4"/>
        <v>0</v>
      </c>
    </row>
    <row r="98" spans="1:437" x14ac:dyDescent="0.25">
      <c r="A98" t="s">
        <v>78</v>
      </c>
      <c r="B98" t="s">
        <v>977</v>
      </c>
      <c r="C98" s="86" t="s">
        <v>155</v>
      </c>
      <c r="D98" s="69">
        <v>54.32</v>
      </c>
      <c r="E98" s="69">
        <f>D98*(1-Overall!$B$33)</f>
        <v>54.32</v>
      </c>
      <c r="F98" s="69">
        <v>124.95</v>
      </c>
      <c r="H98" s="69">
        <f t="shared" si="4"/>
        <v>0</v>
      </c>
    </row>
    <row r="99" spans="1:437" s="95" customFormat="1" x14ac:dyDescent="0.25">
      <c r="A99" s="95" t="s">
        <v>1040</v>
      </c>
      <c r="B99" s="95" t="s">
        <v>1033</v>
      </c>
      <c r="C99" s="98" t="s">
        <v>1036</v>
      </c>
      <c r="D99" s="99">
        <v>54.32</v>
      </c>
      <c r="E99" s="99">
        <f>D99*(1-Overall!$B$33)</f>
        <v>54.32</v>
      </c>
      <c r="F99" s="99">
        <v>124.95</v>
      </c>
      <c r="H99" s="99">
        <f t="shared" ref="H99:H102" si="5">E99*G99</f>
        <v>0</v>
      </c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</row>
    <row r="100" spans="1:437" s="95" customFormat="1" x14ac:dyDescent="0.25">
      <c r="A100" s="95" t="s">
        <v>1041</v>
      </c>
      <c r="B100" s="95" t="s">
        <v>1034</v>
      </c>
      <c r="C100" s="98" t="s">
        <v>1037</v>
      </c>
      <c r="D100" s="99">
        <v>54.32</v>
      </c>
      <c r="E100" s="99">
        <f>D100*(1-Overall!$B$33)</f>
        <v>54.32</v>
      </c>
      <c r="F100" s="99">
        <v>124.95</v>
      </c>
      <c r="H100" s="99">
        <f t="shared" si="5"/>
        <v>0</v>
      </c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</row>
    <row r="101" spans="1:437" s="95" customFormat="1" x14ac:dyDescent="0.25">
      <c r="A101" s="95" t="s">
        <v>1042</v>
      </c>
      <c r="B101" s="95" t="s">
        <v>1035</v>
      </c>
      <c r="C101" s="98" t="s">
        <v>1038</v>
      </c>
      <c r="D101" s="99">
        <v>54.32</v>
      </c>
      <c r="E101" s="99">
        <f>D101*(1-Overall!$B$33)</f>
        <v>54.32</v>
      </c>
      <c r="F101" s="99">
        <v>124.95</v>
      </c>
      <c r="H101" s="99">
        <f t="shared" si="5"/>
        <v>0</v>
      </c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</row>
    <row r="102" spans="1:437" s="95" customFormat="1" x14ac:dyDescent="0.25">
      <c r="A102" s="95" t="s">
        <v>1043</v>
      </c>
      <c r="B102" s="95" t="s">
        <v>1048</v>
      </c>
      <c r="C102" s="98" t="s">
        <v>1039</v>
      </c>
      <c r="D102" s="99">
        <v>54.32</v>
      </c>
      <c r="E102" s="99">
        <f>D102*(1-Overall!$B$33)</f>
        <v>54.32</v>
      </c>
      <c r="F102" s="99">
        <v>124.95</v>
      </c>
      <c r="H102" s="99">
        <f t="shared" si="5"/>
        <v>0</v>
      </c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</row>
    <row r="103" spans="1:437" x14ac:dyDescent="0.25">
      <c r="A103" t="s">
        <v>496</v>
      </c>
      <c r="B103" t="s">
        <v>497</v>
      </c>
      <c r="C103" s="86" t="s">
        <v>494</v>
      </c>
      <c r="D103" s="69">
        <v>59.32</v>
      </c>
      <c r="E103" s="69">
        <f>D103*(1-Overall!$B$33)</f>
        <v>59.32</v>
      </c>
      <c r="F103" s="69">
        <v>139.99</v>
      </c>
      <c r="H103" s="69">
        <f t="shared" si="4"/>
        <v>0</v>
      </c>
    </row>
    <row r="104" spans="1:437" x14ac:dyDescent="0.25">
      <c r="A104" t="s">
        <v>498</v>
      </c>
      <c r="B104" t="s">
        <v>499</v>
      </c>
      <c r="C104" s="86" t="s">
        <v>495</v>
      </c>
      <c r="D104" s="69">
        <v>59.32</v>
      </c>
      <c r="E104" s="69">
        <f>D104*(1-Overall!$B$33)</f>
        <v>59.32</v>
      </c>
      <c r="F104" s="69">
        <v>139.99</v>
      </c>
      <c r="H104" s="69">
        <f t="shared" si="4"/>
        <v>0</v>
      </c>
    </row>
    <row r="105" spans="1:437" s="95" customFormat="1" x14ac:dyDescent="0.25">
      <c r="A105" s="95" t="s">
        <v>1049</v>
      </c>
      <c r="B105" s="95" t="s">
        <v>1050</v>
      </c>
      <c r="C105" s="95" t="s">
        <v>1051</v>
      </c>
      <c r="D105" s="99">
        <v>59.32</v>
      </c>
      <c r="E105" s="99">
        <f>D105*(1-Overall!$B$33)</f>
        <v>59.32</v>
      </c>
      <c r="F105" s="99">
        <v>139.99</v>
      </c>
      <c r="H105" s="99">
        <f t="shared" si="4"/>
        <v>0</v>
      </c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</row>
    <row r="106" spans="1:437" s="66" customFormat="1" ht="15.75" x14ac:dyDescent="0.25">
      <c r="A106" s="73" t="s">
        <v>513</v>
      </c>
      <c r="B106" s="73"/>
      <c r="C106" s="85"/>
      <c r="D106" s="73"/>
      <c r="E106" s="73"/>
      <c r="F106" s="73"/>
      <c r="G106" s="73">
        <f>SUM(G107:G121)</f>
        <v>0</v>
      </c>
      <c r="H106" s="74">
        <f>SUM(H107:H120)</f>
        <v>0</v>
      </c>
      <c r="I106" s="73"/>
      <c r="J106" s="73"/>
      <c r="K106" s="73"/>
      <c r="L106" s="68"/>
    </row>
    <row r="107" spans="1:437" x14ac:dyDescent="0.25">
      <c r="A107" t="s">
        <v>80</v>
      </c>
      <c r="B107" t="s">
        <v>325</v>
      </c>
      <c r="C107" s="86" t="s">
        <v>156</v>
      </c>
      <c r="D107" s="69">
        <v>44.32</v>
      </c>
      <c r="E107" s="69">
        <f>D107*(1-Overall!$B$33)</f>
        <v>44.32</v>
      </c>
      <c r="F107" s="69">
        <v>104.95</v>
      </c>
      <c r="H107" s="69">
        <f t="shared" ref="H107:H121" si="6">E107*G107</f>
        <v>0</v>
      </c>
    </row>
    <row r="108" spans="1:437" x14ac:dyDescent="0.25">
      <c r="A108" t="s">
        <v>81</v>
      </c>
      <c r="B108" t="s">
        <v>978</v>
      </c>
      <c r="C108" s="86" t="s">
        <v>157</v>
      </c>
      <c r="D108" s="69">
        <v>44.32</v>
      </c>
      <c r="E108" s="69">
        <f>D108*(1-Overall!$B$33)</f>
        <v>44.32</v>
      </c>
      <c r="F108" s="69">
        <v>104.95</v>
      </c>
      <c r="H108" s="69">
        <f t="shared" si="6"/>
        <v>0</v>
      </c>
    </row>
    <row r="109" spans="1:437" x14ac:dyDescent="0.25">
      <c r="A109" t="s">
        <v>82</v>
      </c>
      <c r="B109" t="s">
        <v>979</v>
      </c>
      <c r="C109" s="86" t="s">
        <v>158</v>
      </c>
      <c r="D109" s="69">
        <v>44.32</v>
      </c>
      <c r="E109" s="69">
        <f>D109*(1-Overall!$B$33)</f>
        <v>44.32</v>
      </c>
      <c r="F109" s="69">
        <v>104.95</v>
      </c>
      <c r="H109" s="69">
        <f t="shared" si="6"/>
        <v>0</v>
      </c>
    </row>
    <row r="110" spans="1:437" x14ac:dyDescent="0.25">
      <c r="A110" t="s">
        <v>83</v>
      </c>
      <c r="B110" t="s">
        <v>980</v>
      </c>
      <c r="C110" s="86" t="s">
        <v>159</v>
      </c>
      <c r="D110" s="69">
        <v>44.32</v>
      </c>
      <c r="E110" s="69">
        <f>D110*(1-Overall!$B$33)</f>
        <v>44.32</v>
      </c>
      <c r="F110" s="69">
        <v>104.95</v>
      </c>
      <c r="H110" s="69">
        <f t="shared" si="6"/>
        <v>0</v>
      </c>
    </row>
    <row r="111" spans="1:437" x14ac:dyDescent="0.25">
      <c r="A111" t="s">
        <v>79</v>
      </c>
      <c r="B111" t="s">
        <v>326</v>
      </c>
      <c r="C111" s="86" t="s">
        <v>160</v>
      </c>
      <c r="D111" s="69">
        <v>44.32</v>
      </c>
      <c r="E111" s="69">
        <f>D111*(1-Overall!$B$33)</f>
        <v>44.32</v>
      </c>
      <c r="F111" s="69">
        <v>104.95</v>
      </c>
      <c r="H111" s="69">
        <f t="shared" si="6"/>
        <v>0</v>
      </c>
    </row>
    <row r="112" spans="1:437" x14ac:dyDescent="0.25">
      <c r="A112" t="s">
        <v>84</v>
      </c>
      <c r="B112" t="s">
        <v>981</v>
      </c>
      <c r="C112" s="86" t="s">
        <v>161</v>
      </c>
      <c r="D112" s="69">
        <v>44.32</v>
      </c>
      <c r="E112" s="69">
        <f>D112*(1-Overall!$B$33)</f>
        <v>44.32</v>
      </c>
      <c r="F112" s="69">
        <v>104.95</v>
      </c>
      <c r="H112" s="69">
        <f t="shared" si="6"/>
        <v>0</v>
      </c>
    </row>
    <row r="113" spans="1:437" x14ac:dyDescent="0.25">
      <c r="A113" t="s">
        <v>85</v>
      </c>
      <c r="B113" t="s">
        <v>982</v>
      </c>
      <c r="C113" s="86" t="s">
        <v>162</v>
      </c>
      <c r="D113" s="69">
        <v>44.32</v>
      </c>
      <c r="E113" s="69">
        <f>D113*(1-Overall!$B$33)</f>
        <v>44.32</v>
      </c>
      <c r="F113" s="69">
        <v>104.95</v>
      </c>
      <c r="H113" s="69">
        <f t="shared" si="6"/>
        <v>0</v>
      </c>
    </row>
    <row r="114" spans="1:437" x14ac:dyDescent="0.25">
      <c r="A114" t="s">
        <v>86</v>
      </c>
      <c r="B114" t="s">
        <v>983</v>
      </c>
      <c r="C114" s="86" t="s">
        <v>163</v>
      </c>
      <c r="D114" s="69">
        <v>44.32</v>
      </c>
      <c r="E114" s="69">
        <f>D114*(1-Overall!$B$33)</f>
        <v>44.32</v>
      </c>
      <c r="F114" s="69">
        <v>104.95</v>
      </c>
      <c r="H114" s="69">
        <f t="shared" si="6"/>
        <v>0</v>
      </c>
    </row>
    <row r="115" spans="1:437" s="95" customFormat="1" x14ac:dyDescent="0.25">
      <c r="A115" s="95" t="s">
        <v>1044</v>
      </c>
      <c r="B115" s="95" t="s">
        <v>1025</v>
      </c>
      <c r="C115" s="98" t="s">
        <v>1029</v>
      </c>
      <c r="D115" s="99">
        <v>44.32</v>
      </c>
      <c r="E115" s="99">
        <f>D115*(1-Overall!$B$33)</f>
        <v>44.32</v>
      </c>
      <c r="F115" s="99">
        <v>104.95</v>
      </c>
      <c r="H115" s="99">
        <f t="shared" ref="H115:H118" si="7">E115*G115</f>
        <v>0</v>
      </c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</row>
    <row r="116" spans="1:437" s="95" customFormat="1" x14ac:dyDescent="0.25">
      <c r="A116" s="95" t="s">
        <v>1045</v>
      </c>
      <c r="B116" s="95" t="s">
        <v>1026</v>
      </c>
      <c r="C116" s="98" t="s">
        <v>1030</v>
      </c>
      <c r="D116" s="99">
        <v>44.32</v>
      </c>
      <c r="E116" s="99">
        <f>D116*(1-Overall!$B$33)</f>
        <v>44.32</v>
      </c>
      <c r="F116" s="99">
        <v>104.95</v>
      </c>
      <c r="H116" s="99">
        <f t="shared" si="7"/>
        <v>0</v>
      </c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</row>
    <row r="117" spans="1:437" s="95" customFormat="1" x14ac:dyDescent="0.25">
      <c r="A117" s="95" t="s">
        <v>1046</v>
      </c>
      <c r="B117" s="95" t="s">
        <v>1027</v>
      </c>
      <c r="C117" s="98" t="s">
        <v>1031</v>
      </c>
      <c r="D117" s="99">
        <v>44.32</v>
      </c>
      <c r="E117" s="99">
        <f>D117*(1-Overall!$B$33)</f>
        <v>44.32</v>
      </c>
      <c r="F117" s="99">
        <v>104.95</v>
      </c>
      <c r="H117" s="99">
        <f t="shared" si="7"/>
        <v>0</v>
      </c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</row>
    <row r="118" spans="1:437" s="95" customFormat="1" x14ac:dyDescent="0.25">
      <c r="A118" s="95" t="s">
        <v>1047</v>
      </c>
      <c r="B118" s="95" t="s">
        <v>1028</v>
      </c>
      <c r="C118" s="98" t="s">
        <v>1032</v>
      </c>
      <c r="D118" s="99">
        <v>44.32</v>
      </c>
      <c r="E118" s="99">
        <f>D118*(1-Overall!$B$33)</f>
        <v>44.32</v>
      </c>
      <c r="F118" s="99">
        <v>104.95</v>
      </c>
      <c r="H118" s="99">
        <f t="shared" si="7"/>
        <v>0</v>
      </c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</row>
    <row r="119" spans="1:437" x14ac:dyDescent="0.25">
      <c r="A119" t="s">
        <v>602</v>
      </c>
      <c r="B119" t="s">
        <v>500</v>
      </c>
      <c r="C119" s="86" t="s">
        <v>502</v>
      </c>
      <c r="D119" s="69">
        <v>49.32</v>
      </c>
      <c r="E119" s="69">
        <f>D119*(1-Overall!$B$33)</f>
        <v>49.32</v>
      </c>
      <c r="F119" s="69">
        <v>119.99</v>
      </c>
      <c r="H119" s="69">
        <f t="shared" si="6"/>
        <v>0</v>
      </c>
    </row>
    <row r="120" spans="1:437" x14ac:dyDescent="0.25">
      <c r="A120" t="s">
        <v>603</v>
      </c>
      <c r="B120" t="s">
        <v>501</v>
      </c>
      <c r="C120" s="86" t="s">
        <v>503</v>
      </c>
      <c r="D120" s="69">
        <v>49.32</v>
      </c>
      <c r="E120" s="69">
        <f>D120*(1-Overall!$B$33)</f>
        <v>49.32</v>
      </c>
      <c r="F120" s="69">
        <v>119.99</v>
      </c>
      <c r="H120" s="69">
        <f t="shared" si="6"/>
        <v>0</v>
      </c>
    </row>
    <row r="121" spans="1:437" s="95" customFormat="1" x14ac:dyDescent="0.25">
      <c r="A121" s="95" t="s">
        <v>1052</v>
      </c>
      <c r="B121" s="95" t="s">
        <v>1053</v>
      </c>
      <c r="C121" s="98" t="s">
        <v>1054</v>
      </c>
      <c r="D121" s="99">
        <v>49.32</v>
      </c>
      <c r="E121" s="99">
        <f>D121*(1-Overall!$B$33)</f>
        <v>49.32</v>
      </c>
      <c r="F121" s="99">
        <v>119.99</v>
      </c>
      <c r="H121" s="99">
        <f t="shared" si="6"/>
        <v>0</v>
      </c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</row>
    <row r="122" spans="1:437" s="66" customFormat="1" ht="15.75" x14ac:dyDescent="0.25">
      <c r="A122" s="73" t="s">
        <v>510</v>
      </c>
      <c r="B122" s="73"/>
      <c r="C122" s="85"/>
      <c r="D122" s="73"/>
      <c r="E122" s="73"/>
      <c r="F122" s="73"/>
      <c r="G122" s="73">
        <f>SUM(G123:G128)</f>
        <v>0</v>
      </c>
      <c r="H122" s="74">
        <f>SUM(H123:H128)</f>
        <v>0</v>
      </c>
      <c r="I122" s="73"/>
      <c r="J122" s="73"/>
      <c r="K122" s="73"/>
      <c r="L122" s="68"/>
    </row>
    <row r="123" spans="1:437" x14ac:dyDescent="0.25">
      <c r="A123" t="s">
        <v>50</v>
      </c>
      <c r="B123" t="s">
        <v>318</v>
      </c>
      <c r="C123" s="86" t="s">
        <v>127</v>
      </c>
      <c r="D123" s="69">
        <v>32.74</v>
      </c>
      <c r="E123" s="69">
        <f>D123*(1-Overall!$B$33)</f>
        <v>32.74</v>
      </c>
      <c r="F123" s="69">
        <v>89.95</v>
      </c>
      <c r="H123" s="69">
        <f t="shared" ref="H123:H128" si="8">E123*G123</f>
        <v>0</v>
      </c>
    </row>
    <row r="124" spans="1:437" x14ac:dyDescent="0.25">
      <c r="A124" t="s">
        <v>51</v>
      </c>
      <c r="B124" t="s">
        <v>984</v>
      </c>
      <c r="C124" s="86" t="s">
        <v>128</v>
      </c>
      <c r="D124" s="69">
        <v>32.74</v>
      </c>
      <c r="E124" s="69">
        <f>D124*(1-Overall!$B$33)</f>
        <v>32.74</v>
      </c>
      <c r="F124" s="69">
        <v>89.95</v>
      </c>
      <c r="H124" s="69">
        <f t="shared" si="8"/>
        <v>0</v>
      </c>
    </row>
    <row r="125" spans="1:437" x14ac:dyDescent="0.25">
      <c r="A125" t="s">
        <v>52</v>
      </c>
      <c r="B125" t="s">
        <v>985</v>
      </c>
      <c r="C125" s="86" t="s">
        <v>129</v>
      </c>
      <c r="D125" s="69">
        <v>32.74</v>
      </c>
      <c r="E125" s="69">
        <f>D125*(1-Overall!$B$33)</f>
        <v>32.74</v>
      </c>
      <c r="F125" s="69">
        <v>89.95</v>
      </c>
      <c r="H125" s="69">
        <f t="shared" si="8"/>
        <v>0</v>
      </c>
    </row>
    <row r="126" spans="1:437" x14ac:dyDescent="0.25">
      <c r="A126" t="s">
        <v>53</v>
      </c>
      <c r="B126" t="s">
        <v>319</v>
      </c>
      <c r="C126" s="86" t="s">
        <v>130</v>
      </c>
      <c r="D126" s="69">
        <v>32.74</v>
      </c>
      <c r="E126" s="69">
        <f>D126*(1-Overall!$B$33)</f>
        <v>32.74</v>
      </c>
      <c r="F126" s="69">
        <v>89.95</v>
      </c>
      <c r="H126" s="69">
        <f t="shared" si="8"/>
        <v>0</v>
      </c>
    </row>
    <row r="127" spans="1:437" x14ac:dyDescent="0.25">
      <c r="A127" t="s">
        <v>54</v>
      </c>
      <c r="B127" t="s">
        <v>986</v>
      </c>
      <c r="C127" s="86" t="s">
        <v>131</v>
      </c>
      <c r="D127" s="69">
        <v>32.74</v>
      </c>
      <c r="E127" s="69">
        <f>D127*(1-Overall!$B$33)</f>
        <v>32.74</v>
      </c>
      <c r="F127" s="69">
        <v>89.95</v>
      </c>
      <c r="H127" s="69">
        <f t="shared" si="8"/>
        <v>0</v>
      </c>
    </row>
    <row r="128" spans="1:437" x14ac:dyDescent="0.25">
      <c r="A128" t="s">
        <v>55</v>
      </c>
      <c r="B128" t="s">
        <v>987</v>
      </c>
      <c r="C128" s="86" t="s">
        <v>132</v>
      </c>
      <c r="D128" s="69">
        <v>32.74</v>
      </c>
      <c r="E128" s="69">
        <f>D128*(1-Overall!$B$33)</f>
        <v>32.74</v>
      </c>
      <c r="F128" s="69">
        <v>89.95</v>
      </c>
      <c r="H128" s="69">
        <f t="shared" si="8"/>
        <v>0</v>
      </c>
    </row>
    <row r="129" spans="1:12" s="66" customFormat="1" ht="15.75" x14ac:dyDescent="0.25">
      <c r="A129" s="73" t="s">
        <v>509</v>
      </c>
      <c r="B129" s="73"/>
      <c r="C129" s="85"/>
      <c r="D129" s="73"/>
      <c r="E129" s="73"/>
      <c r="F129" s="73"/>
      <c r="G129" s="73">
        <f>SUM(G130:G137)</f>
        <v>0</v>
      </c>
      <c r="H129" s="74">
        <f>SUM(H130:H137)</f>
        <v>0</v>
      </c>
      <c r="I129" s="73"/>
      <c r="J129" s="73"/>
      <c r="K129" s="73"/>
      <c r="L129" s="68"/>
    </row>
    <row r="130" spans="1:12" x14ac:dyDescent="0.25">
      <c r="A130" t="s">
        <v>1</v>
      </c>
      <c r="B130" t="s">
        <v>314</v>
      </c>
      <c r="C130" s="86" t="s">
        <v>119</v>
      </c>
      <c r="D130" s="69">
        <v>43.45</v>
      </c>
      <c r="E130" s="69">
        <f>D130*(1-Overall!$B$33)</f>
        <v>43.45</v>
      </c>
      <c r="F130" s="69">
        <v>99.95</v>
      </c>
      <c r="H130" s="69">
        <f t="shared" ref="H130:H137" si="9">E130*G130</f>
        <v>0</v>
      </c>
    </row>
    <row r="131" spans="1:12" x14ac:dyDescent="0.25">
      <c r="A131" t="s">
        <v>36</v>
      </c>
      <c r="B131" t="s">
        <v>988</v>
      </c>
      <c r="C131" s="86" t="s">
        <v>120</v>
      </c>
      <c r="D131" s="69">
        <v>43.45</v>
      </c>
      <c r="E131" s="69">
        <f>D131*(1-Overall!$B$33)</f>
        <v>43.45</v>
      </c>
      <c r="F131" s="69">
        <v>99.95</v>
      </c>
      <c r="H131" s="69">
        <f t="shared" si="9"/>
        <v>0</v>
      </c>
    </row>
    <row r="132" spans="1:12" x14ac:dyDescent="0.25">
      <c r="A132" t="s">
        <v>37</v>
      </c>
      <c r="B132" t="s">
        <v>989</v>
      </c>
      <c r="C132" s="86" t="s">
        <v>121</v>
      </c>
      <c r="D132" s="69">
        <v>43.45</v>
      </c>
      <c r="E132" s="69">
        <f>D132*(1-Overall!$B$33)</f>
        <v>43.45</v>
      </c>
      <c r="F132" s="69">
        <v>99.95</v>
      </c>
      <c r="H132" s="69">
        <f t="shared" si="9"/>
        <v>0</v>
      </c>
    </row>
    <row r="133" spans="1:12" x14ac:dyDescent="0.25">
      <c r="A133" t="s">
        <v>38</v>
      </c>
      <c r="B133" t="s">
        <v>315</v>
      </c>
      <c r="C133" s="86" t="s">
        <v>122</v>
      </c>
      <c r="D133" s="69">
        <v>47.8</v>
      </c>
      <c r="E133" s="69">
        <f>D133*(1-Overall!$B$33)</f>
        <v>47.8</v>
      </c>
      <c r="F133" s="69">
        <v>109.95</v>
      </c>
      <c r="H133" s="69">
        <f t="shared" si="9"/>
        <v>0</v>
      </c>
    </row>
    <row r="134" spans="1:12" x14ac:dyDescent="0.25">
      <c r="A134" t="s">
        <v>45</v>
      </c>
      <c r="B134" t="s">
        <v>316</v>
      </c>
      <c r="C134" s="86" t="s">
        <v>123</v>
      </c>
      <c r="D134" s="69">
        <v>43.45</v>
      </c>
      <c r="E134" s="69">
        <f>D134*(1-Overall!$B$33)</f>
        <v>43.45</v>
      </c>
      <c r="F134" s="69">
        <v>99.95</v>
      </c>
      <c r="H134" s="69">
        <f t="shared" si="9"/>
        <v>0</v>
      </c>
    </row>
    <row r="135" spans="1:12" x14ac:dyDescent="0.25">
      <c r="A135" t="s">
        <v>46</v>
      </c>
      <c r="B135" t="s">
        <v>990</v>
      </c>
      <c r="C135" s="86" t="s">
        <v>124</v>
      </c>
      <c r="D135" s="69">
        <v>43.45</v>
      </c>
      <c r="E135" s="69">
        <f>D135*(1-Overall!$B$33)</f>
        <v>43.45</v>
      </c>
      <c r="F135" s="69">
        <v>99.95</v>
      </c>
      <c r="H135" s="69">
        <f t="shared" si="9"/>
        <v>0</v>
      </c>
    </row>
    <row r="136" spans="1:12" x14ac:dyDescent="0.25">
      <c r="A136" t="s">
        <v>47</v>
      </c>
      <c r="B136" t="s">
        <v>991</v>
      </c>
      <c r="C136" s="86" t="s">
        <v>125</v>
      </c>
      <c r="D136" s="69">
        <v>43.45</v>
      </c>
      <c r="E136" s="69">
        <f>D136*(1-Overall!$B$33)</f>
        <v>43.45</v>
      </c>
      <c r="F136" s="69">
        <v>99.95</v>
      </c>
      <c r="H136" s="69">
        <f t="shared" si="9"/>
        <v>0</v>
      </c>
    </row>
    <row r="137" spans="1:12" x14ac:dyDescent="0.25">
      <c r="A137" t="s">
        <v>48</v>
      </c>
      <c r="B137" t="s">
        <v>317</v>
      </c>
      <c r="C137" s="86" t="s">
        <v>126</v>
      </c>
      <c r="D137" s="69">
        <v>47.8</v>
      </c>
      <c r="E137" s="69">
        <f>D137*(1-Overall!$B$33)</f>
        <v>47.8</v>
      </c>
      <c r="F137" s="69">
        <v>109.95</v>
      </c>
      <c r="H137" s="69">
        <f t="shared" si="9"/>
        <v>0</v>
      </c>
    </row>
    <row r="138" spans="1:12" s="71" customFormat="1" ht="21.6" customHeight="1" x14ac:dyDescent="0.25">
      <c r="A138" s="70" t="s">
        <v>195</v>
      </c>
      <c r="B138" s="70"/>
      <c r="C138" s="84"/>
      <c r="D138" s="70"/>
      <c r="E138" s="70"/>
      <c r="F138" s="70"/>
      <c r="G138" s="70">
        <f>SUM(G211+G204+G171+G182+G193+G160+G149+G139)</f>
        <v>0</v>
      </c>
      <c r="H138" s="75">
        <f>SUM(H211+H204+H171+H182+H193+H160+H149)</f>
        <v>0</v>
      </c>
      <c r="I138" s="70"/>
      <c r="J138" s="70"/>
      <c r="K138" s="70"/>
      <c r="L138" s="72"/>
    </row>
    <row r="139" spans="1:12" s="66" customFormat="1" ht="15.75" x14ac:dyDescent="0.25">
      <c r="A139" s="93" t="s">
        <v>823</v>
      </c>
      <c r="B139" s="93"/>
      <c r="C139" s="96"/>
      <c r="D139" s="93"/>
      <c r="E139" s="93"/>
      <c r="F139" s="93"/>
      <c r="G139" s="93">
        <f>SUM(G140:G148)</f>
        <v>0</v>
      </c>
      <c r="H139" s="97">
        <f>SUM(H140:H148)</f>
        <v>0</v>
      </c>
      <c r="I139" s="93"/>
      <c r="J139" s="93"/>
      <c r="K139" s="93"/>
      <c r="L139" s="68"/>
    </row>
    <row r="140" spans="1:12" x14ac:dyDescent="0.25">
      <c r="A140" t="s">
        <v>824</v>
      </c>
      <c r="B140" t="s">
        <v>825</v>
      </c>
      <c r="C140" s="86" t="s">
        <v>838</v>
      </c>
      <c r="D140" s="69">
        <v>23.4</v>
      </c>
      <c r="E140" s="69">
        <f>D140*(1-Overall!$B$33)</f>
        <v>23.4</v>
      </c>
      <c r="F140" s="69">
        <v>54.95</v>
      </c>
      <c r="H140" s="69">
        <f t="shared" ref="H140:H148" si="10">E140*G140</f>
        <v>0</v>
      </c>
    </row>
    <row r="141" spans="1:12" x14ac:dyDescent="0.25">
      <c r="A141" t="s">
        <v>826</v>
      </c>
      <c r="B141" t="s">
        <v>992</v>
      </c>
      <c r="C141" s="86" t="s">
        <v>839</v>
      </c>
      <c r="D141" s="69">
        <v>23.4</v>
      </c>
      <c r="E141" s="69">
        <f>D141*(1-Overall!$B$33)</f>
        <v>23.4</v>
      </c>
      <c r="F141" s="69">
        <v>54.95</v>
      </c>
      <c r="H141" s="69">
        <f t="shared" si="10"/>
        <v>0</v>
      </c>
    </row>
    <row r="142" spans="1:12" x14ac:dyDescent="0.25">
      <c r="A142" t="s">
        <v>827</v>
      </c>
      <c r="B142" t="s">
        <v>993</v>
      </c>
      <c r="C142" s="86" t="s">
        <v>840</v>
      </c>
      <c r="D142" s="69">
        <v>23.4</v>
      </c>
      <c r="E142" s="69">
        <f>D142*(1-Overall!$B$33)</f>
        <v>23.4</v>
      </c>
      <c r="F142" s="69">
        <v>54.95</v>
      </c>
      <c r="H142" s="69">
        <f t="shared" si="10"/>
        <v>0</v>
      </c>
    </row>
    <row r="143" spans="1:12" x14ac:dyDescent="0.25">
      <c r="A143" t="s">
        <v>828</v>
      </c>
      <c r="B143" t="s">
        <v>829</v>
      </c>
      <c r="C143" s="86" t="s">
        <v>841</v>
      </c>
      <c r="D143" s="69">
        <v>23.4</v>
      </c>
      <c r="E143" s="69">
        <f>D143*(1-Overall!$B$33)</f>
        <v>23.4</v>
      </c>
      <c r="F143" s="69">
        <v>54.95</v>
      </c>
      <c r="H143" s="69">
        <f t="shared" si="10"/>
        <v>0</v>
      </c>
    </row>
    <row r="144" spans="1:12" x14ac:dyDescent="0.25">
      <c r="A144" t="s">
        <v>830</v>
      </c>
      <c r="B144" t="s">
        <v>831</v>
      </c>
      <c r="C144" s="86" t="s">
        <v>842</v>
      </c>
      <c r="D144" s="69">
        <v>16.38</v>
      </c>
      <c r="E144" s="69">
        <f>D144*(1-Overall!$B$33)</f>
        <v>16.38</v>
      </c>
      <c r="F144" s="69">
        <v>37.950000000000003</v>
      </c>
      <c r="H144" s="69">
        <f t="shared" si="10"/>
        <v>0</v>
      </c>
    </row>
    <row r="145" spans="1:12" x14ac:dyDescent="0.25">
      <c r="A145" t="s">
        <v>832</v>
      </c>
      <c r="B145" t="s">
        <v>833</v>
      </c>
      <c r="C145" s="86" t="s">
        <v>843</v>
      </c>
      <c r="D145" s="69">
        <v>16.38</v>
      </c>
      <c r="E145" s="69">
        <f>D145*(1-Overall!$B$33)</f>
        <v>16.38</v>
      </c>
      <c r="F145" s="69">
        <v>37.950000000000003</v>
      </c>
      <c r="H145" s="69">
        <f t="shared" si="10"/>
        <v>0</v>
      </c>
    </row>
    <row r="146" spans="1:12" x14ac:dyDescent="0.25">
      <c r="A146" t="s">
        <v>834</v>
      </c>
      <c r="B146" t="s">
        <v>994</v>
      </c>
      <c r="C146" s="86" t="s">
        <v>844</v>
      </c>
      <c r="D146" s="69">
        <v>23.4</v>
      </c>
      <c r="E146" s="69">
        <f>D146*(1-Overall!$B$33)</f>
        <v>23.4</v>
      </c>
      <c r="F146" s="69">
        <v>54.95</v>
      </c>
      <c r="H146" s="69">
        <f t="shared" si="10"/>
        <v>0</v>
      </c>
    </row>
    <row r="147" spans="1:12" x14ac:dyDescent="0.25">
      <c r="A147" t="s">
        <v>835</v>
      </c>
      <c r="B147" t="s">
        <v>995</v>
      </c>
      <c r="C147" s="86" t="s">
        <v>845</v>
      </c>
      <c r="D147" s="69">
        <v>42.35</v>
      </c>
      <c r="E147" s="69">
        <f>D147*(1-Overall!$B$33)</f>
        <v>42.35</v>
      </c>
      <c r="F147" s="69">
        <v>99.95</v>
      </c>
      <c r="H147" s="69">
        <f t="shared" si="10"/>
        <v>0</v>
      </c>
    </row>
    <row r="148" spans="1:12" x14ac:dyDescent="0.25">
      <c r="A148" t="s">
        <v>836</v>
      </c>
      <c r="B148" t="s">
        <v>837</v>
      </c>
      <c r="C148" s="86" t="s">
        <v>846</v>
      </c>
      <c r="D148" s="69">
        <v>23.4</v>
      </c>
      <c r="E148" s="69">
        <f>D148*(1-Overall!$B$33)</f>
        <v>23.4</v>
      </c>
      <c r="F148" s="69">
        <v>54.95</v>
      </c>
      <c r="H148" s="69">
        <f t="shared" si="10"/>
        <v>0</v>
      </c>
    </row>
    <row r="149" spans="1:12" s="66" customFormat="1" ht="15.75" x14ac:dyDescent="0.25">
      <c r="A149" s="73" t="s">
        <v>863</v>
      </c>
      <c r="B149" s="73"/>
      <c r="C149" s="85"/>
      <c r="D149" s="73"/>
      <c r="E149" s="73"/>
      <c r="F149" s="73"/>
      <c r="G149" s="73">
        <f>SUM(G150:G159)</f>
        <v>0</v>
      </c>
      <c r="H149" s="76">
        <f>SUM(H150:H159)</f>
        <v>0</v>
      </c>
      <c r="I149" s="73"/>
      <c r="J149" s="73"/>
      <c r="K149" s="73"/>
      <c r="L149" s="68"/>
    </row>
    <row r="150" spans="1:12" x14ac:dyDescent="0.25">
      <c r="A150" t="s">
        <v>253</v>
      </c>
      <c r="B150" t="s">
        <v>363</v>
      </c>
      <c r="C150" s="86" t="s">
        <v>657</v>
      </c>
      <c r="D150" s="69">
        <v>23.4</v>
      </c>
      <c r="E150" s="69">
        <f>D150*(1-Overall!$B$33)</f>
        <v>23.4</v>
      </c>
      <c r="F150" s="69">
        <v>54.95</v>
      </c>
      <c r="H150" s="69">
        <f t="shared" ref="H150:H159" si="11">E150*G150</f>
        <v>0</v>
      </c>
    </row>
    <row r="151" spans="1:12" x14ac:dyDescent="0.25">
      <c r="A151" t="s">
        <v>254</v>
      </c>
      <c r="B151" t="s">
        <v>996</v>
      </c>
      <c r="C151" s="86" t="s">
        <v>658</v>
      </c>
      <c r="D151" s="69">
        <v>23.4</v>
      </c>
      <c r="E151" s="69">
        <f>D151*(1-Overall!$B$33)</f>
        <v>23.4</v>
      </c>
      <c r="F151" s="69">
        <v>54.95</v>
      </c>
      <c r="H151" s="69">
        <f t="shared" si="11"/>
        <v>0</v>
      </c>
    </row>
    <row r="152" spans="1:12" x14ac:dyDescent="0.25">
      <c r="A152" t="s">
        <v>255</v>
      </c>
      <c r="B152" t="s">
        <v>997</v>
      </c>
      <c r="C152" s="86" t="s">
        <v>659</v>
      </c>
      <c r="D152" s="69">
        <v>23.4</v>
      </c>
      <c r="E152" s="69">
        <f>D152*(1-Overall!$B$33)</f>
        <v>23.4</v>
      </c>
      <c r="F152" s="69">
        <v>54.95</v>
      </c>
      <c r="H152" s="69">
        <f t="shared" si="11"/>
        <v>0</v>
      </c>
    </row>
    <row r="153" spans="1:12" x14ac:dyDescent="0.25">
      <c r="A153" t="s">
        <v>256</v>
      </c>
      <c r="B153" t="s">
        <v>364</v>
      </c>
      <c r="C153" s="86" t="s">
        <v>660</v>
      </c>
      <c r="D153" s="69">
        <v>23.4</v>
      </c>
      <c r="E153" s="69">
        <f>D153*(1-Overall!$B$33)</f>
        <v>23.4</v>
      </c>
      <c r="F153" s="69">
        <v>54.95</v>
      </c>
      <c r="H153" s="69">
        <f t="shared" si="11"/>
        <v>0</v>
      </c>
    </row>
    <row r="154" spans="1:12" x14ac:dyDescent="0.25">
      <c r="A154" t="s">
        <v>257</v>
      </c>
      <c r="B154" t="s">
        <v>365</v>
      </c>
      <c r="C154" s="86" t="s">
        <v>661</v>
      </c>
      <c r="D154" s="69">
        <v>16.38</v>
      </c>
      <c r="E154" s="69">
        <f>D154*(1-Overall!$B$33)</f>
        <v>16.38</v>
      </c>
      <c r="F154" s="69">
        <v>37.950000000000003</v>
      </c>
      <c r="H154" s="69">
        <f t="shared" si="11"/>
        <v>0</v>
      </c>
    </row>
    <row r="155" spans="1:12" x14ac:dyDescent="0.25">
      <c r="A155" t="s">
        <v>258</v>
      </c>
      <c r="B155" t="s">
        <v>366</v>
      </c>
      <c r="C155" s="86" t="s">
        <v>662</v>
      </c>
      <c r="D155" s="69">
        <v>16.38</v>
      </c>
      <c r="E155" s="69">
        <f>D155*(1-Overall!$B$33)</f>
        <v>16.38</v>
      </c>
      <c r="F155" s="69">
        <v>37.950000000000003</v>
      </c>
      <c r="H155" s="69">
        <f t="shared" si="11"/>
        <v>0</v>
      </c>
    </row>
    <row r="156" spans="1:12" x14ac:dyDescent="0.25">
      <c r="A156" t="s">
        <v>259</v>
      </c>
      <c r="B156" t="s">
        <v>998</v>
      </c>
      <c r="C156" s="86" t="s">
        <v>663</v>
      </c>
      <c r="D156" s="69">
        <v>23.4</v>
      </c>
      <c r="E156" s="69">
        <f>D156*(1-Overall!$B$33)</f>
        <v>23.4</v>
      </c>
      <c r="F156" s="69">
        <v>54.95</v>
      </c>
      <c r="H156" s="69">
        <f t="shared" si="11"/>
        <v>0</v>
      </c>
    </row>
    <row r="157" spans="1:12" x14ac:dyDescent="0.25">
      <c r="A157" t="s">
        <v>260</v>
      </c>
      <c r="B157" t="s">
        <v>999</v>
      </c>
      <c r="C157" s="86" t="s">
        <v>664</v>
      </c>
      <c r="D157" s="69">
        <v>34.979999999999997</v>
      </c>
      <c r="E157" s="69">
        <f>D157*(1-Overall!$B$33)</f>
        <v>34.979999999999997</v>
      </c>
      <c r="F157" s="69">
        <v>79.95</v>
      </c>
      <c r="H157" s="69">
        <f t="shared" si="11"/>
        <v>0</v>
      </c>
    </row>
    <row r="158" spans="1:12" x14ac:dyDescent="0.25">
      <c r="A158" t="s">
        <v>261</v>
      </c>
      <c r="B158" t="s">
        <v>1000</v>
      </c>
      <c r="C158" s="86" t="s">
        <v>665</v>
      </c>
      <c r="D158" s="69">
        <v>42.35</v>
      </c>
      <c r="E158" s="69">
        <f>D158*(1-Overall!$B$33)</f>
        <v>42.35</v>
      </c>
      <c r="F158" s="69">
        <v>99.95</v>
      </c>
      <c r="H158" s="69">
        <f t="shared" si="11"/>
        <v>0</v>
      </c>
    </row>
    <row r="159" spans="1:12" x14ac:dyDescent="0.25">
      <c r="A159" t="s">
        <v>262</v>
      </c>
      <c r="B159" t="s">
        <v>367</v>
      </c>
      <c r="C159" s="86" t="s">
        <v>666</v>
      </c>
      <c r="D159" s="69">
        <v>23.4</v>
      </c>
      <c r="E159" s="69">
        <f>D159*(1-Overall!$B$33)</f>
        <v>23.4</v>
      </c>
      <c r="F159" s="69">
        <v>54.95</v>
      </c>
      <c r="H159" s="69">
        <f t="shared" si="11"/>
        <v>0</v>
      </c>
    </row>
    <row r="160" spans="1:12" s="66" customFormat="1" ht="15.75" x14ac:dyDescent="0.25">
      <c r="A160" s="73" t="s">
        <v>242</v>
      </c>
      <c r="B160" s="73"/>
      <c r="C160" s="85"/>
      <c r="D160" s="73"/>
      <c r="E160" s="73"/>
      <c r="F160" s="73"/>
      <c r="G160" s="73">
        <f>SUM(G161:G170)</f>
        <v>0</v>
      </c>
      <c r="H160" s="74">
        <f>SUM(H161:H170)</f>
        <v>0</v>
      </c>
      <c r="I160" s="73"/>
      <c r="J160" s="73"/>
      <c r="K160" s="73"/>
      <c r="L160" s="68"/>
    </row>
    <row r="161" spans="1:12" x14ac:dyDescent="0.25">
      <c r="A161" t="s">
        <v>243</v>
      </c>
      <c r="B161" t="s">
        <v>358</v>
      </c>
      <c r="C161" s="86" t="s">
        <v>647</v>
      </c>
      <c r="D161" s="69">
        <v>23.4</v>
      </c>
      <c r="E161" s="69">
        <f>D161*(1-Overall!$B$33)</f>
        <v>23.4</v>
      </c>
      <c r="F161" s="69">
        <v>54.95</v>
      </c>
      <c r="H161" s="69">
        <f t="shared" ref="H161:H170" si="12">E161*G161</f>
        <v>0</v>
      </c>
    </row>
    <row r="162" spans="1:12" x14ac:dyDescent="0.25">
      <c r="A162" t="s">
        <v>244</v>
      </c>
      <c r="B162" t="s">
        <v>1001</v>
      </c>
      <c r="C162" s="86" t="s">
        <v>648</v>
      </c>
      <c r="D162" s="69">
        <v>23.4</v>
      </c>
      <c r="E162" s="69">
        <f>D162*(1-Overall!$B$33)</f>
        <v>23.4</v>
      </c>
      <c r="F162" s="69">
        <v>54.95</v>
      </c>
      <c r="H162" s="69">
        <f t="shared" si="12"/>
        <v>0</v>
      </c>
    </row>
    <row r="163" spans="1:12" x14ac:dyDescent="0.25">
      <c r="A163" t="s">
        <v>245</v>
      </c>
      <c r="B163" t="s">
        <v>1002</v>
      </c>
      <c r="C163" s="86" t="s">
        <v>649</v>
      </c>
      <c r="D163" s="69">
        <v>23.4</v>
      </c>
      <c r="E163" s="69">
        <f>D163*(1-Overall!$B$33)</f>
        <v>23.4</v>
      </c>
      <c r="F163" s="69">
        <v>54.95</v>
      </c>
      <c r="H163" s="69">
        <f t="shared" si="12"/>
        <v>0</v>
      </c>
    </row>
    <row r="164" spans="1:12" x14ac:dyDescent="0.25">
      <c r="A164" t="s">
        <v>246</v>
      </c>
      <c r="B164" t="s">
        <v>359</v>
      </c>
      <c r="C164" s="86" t="s">
        <v>650</v>
      </c>
      <c r="D164" s="69">
        <v>23.4</v>
      </c>
      <c r="E164" s="69">
        <f>D164*(1-Overall!$B$33)</f>
        <v>23.4</v>
      </c>
      <c r="F164" s="69">
        <v>54.95</v>
      </c>
      <c r="H164" s="69">
        <f t="shared" si="12"/>
        <v>0</v>
      </c>
    </row>
    <row r="165" spans="1:12" x14ac:dyDescent="0.25">
      <c r="A165" t="s">
        <v>247</v>
      </c>
      <c r="B165" t="s">
        <v>360</v>
      </c>
      <c r="C165" s="86" t="s">
        <v>651</v>
      </c>
      <c r="D165" s="69">
        <v>16.38</v>
      </c>
      <c r="E165" s="69">
        <f>D165*(1-Overall!$B$33)</f>
        <v>16.38</v>
      </c>
      <c r="F165" s="69">
        <v>37.950000000000003</v>
      </c>
      <c r="H165" s="69">
        <f t="shared" si="12"/>
        <v>0</v>
      </c>
    </row>
    <row r="166" spans="1:12" x14ac:dyDescent="0.25">
      <c r="A166" t="s">
        <v>248</v>
      </c>
      <c r="B166" t="s">
        <v>361</v>
      </c>
      <c r="C166" s="86" t="s">
        <v>652</v>
      </c>
      <c r="D166" s="69">
        <v>16.38</v>
      </c>
      <c r="E166" s="69">
        <f>D166*(1-Overall!$B$33)</f>
        <v>16.38</v>
      </c>
      <c r="F166" s="69">
        <v>37.950000000000003</v>
      </c>
      <c r="H166" s="69">
        <f t="shared" si="12"/>
        <v>0</v>
      </c>
    </row>
    <row r="167" spans="1:12" x14ac:dyDescent="0.25">
      <c r="A167" t="s">
        <v>249</v>
      </c>
      <c r="B167" t="s">
        <v>1003</v>
      </c>
      <c r="C167" s="86" t="s">
        <v>653</v>
      </c>
      <c r="D167" s="69">
        <v>23.4</v>
      </c>
      <c r="E167" s="69">
        <f>D167*(1-Overall!$B$33)</f>
        <v>23.4</v>
      </c>
      <c r="F167" s="69">
        <v>54.95</v>
      </c>
      <c r="H167" s="69">
        <f t="shared" si="12"/>
        <v>0</v>
      </c>
    </row>
    <row r="168" spans="1:12" x14ac:dyDescent="0.25">
      <c r="A168" t="s">
        <v>250</v>
      </c>
      <c r="B168" t="s">
        <v>1004</v>
      </c>
      <c r="C168" s="86" t="s">
        <v>654</v>
      </c>
      <c r="D168" s="69">
        <v>34.979999999999997</v>
      </c>
      <c r="E168" s="69">
        <f>D168*(1-Overall!$B$33)</f>
        <v>34.979999999999997</v>
      </c>
      <c r="F168" s="69">
        <v>79.95</v>
      </c>
      <c r="H168" s="69">
        <f t="shared" si="12"/>
        <v>0</v>
      </c>
    </row>
    <row r="169" spans="1:12" x14ac:dyDescent="0.25">
      <c r="A169" t="s">
        <v>251</v>
      </c>
      <c r="B169" t="s">
        <v>1005</v>
      </c>
      <c r="C169" s="86" t="s">
        <v>655</v>
      </c>
      <c r="D169" s="69">
        <v>42.35</v>
      </c>
      <c r="E169" s="69">
        <f>D169*(1-Overall!$B$33)</f>
        <v>42.35</v>
      </c>
      <c r="F169" s="69">
        <v>99.95</v>
      </c>
      <c r="H169" s="69">
        <f t="shared" si="12"/>
        <v>0</v>
      </c>
    </row>
    <row r="170" spans="1:12" x14ac:dyDescent="0.25">
      <c r="A170" t="s">
        <v>252</v>
      </c>
      <c r="B170" t="s">
        <v>362</v>
      </c>
      <c r="C170" s="86" t="s">
        <v>656</v>
      </c>
      <c r="D170" s="69">
        <v>23.4</v>
      </c>
      <c r="E170" s="69">
        <f>D170*(1-Overall!$B$33)</f>
        <v>23.4</v>
      </c>
      <c r="F170" s="69">
        <v>54.95</v>
      </c>
      <c r="H170" s="69">
        <f t="shared" si="12"/>
        <v>0</v>
      </c>
    </row>
    <row r="171" spans="1:12" s="66" customFormat="1" ht="15.75" x14ac:dyDescent="0.25">
      <c r="A171" s="73" t="s">
        <v>209</v>
      </c>
      <c r="B171" s="73"/>
      <c r="C171" s="85"/>
      <c r="D171" s="73"/>
      <c r="E171" s="73"/>
      <c r="F171" s="73"/>
      <c r="G171" s="73">
        <f>SUM(G172:G181)</f>
        <v>0</v>
      </c>
      <c r="H171" s="74">
        <f>SUM(H172:H181)</f>
        <v>0</v>
      </c>
      <c r="I171" s="73"/>
      <c r="J171" s="73"/>
      <c r="K171" s="73"/>
      <c r="L171" s="68"/>
    </row>
    <row r="172" spans="1:12" x14ac:dyDescent="0.25">
      <c r="A172" t="s">
        <v>210</v>
      </c>
      <c r="B172" t="s">
        <v>346</v>
      </c>
      <c r="C172" s="86" t="s">
        <v>617</v>
      </c>
      <c r="D172" s="69">
        <v>23.4</v>
      </c>
      <c r="E172" s="69">
        <f>D172*(1-Overall!$B$33)</f>
        <v>23.4</v>
      </c>
      <c r="F172" s="69">
        <v>54.95</v>
      </c>
      <c r="H172" s="69">
        <f t="shared" ref="H172:H181" si="13">E172*G172</f>
        <v>0</v>
      </c>
    </row>
    <row r="173" spans="1:12" x14ac:dyDescent="0.25">
      <c r="A173" t="s">
        <v>211</v>
      </c>
      <c r="B173" t="s">
        <v>1006</v>
      </c>
      <c r="C173" s="86" t="s">
        <v>618</v>
      </c>
      <c r="D173" s="69">
        <v>23.4</v>
      </c>
      <c r="E173" s="69">
        <f>D173*(1-Overall!$B$33)</f>
        <v>23.4</v>
      </c>
      <c r="F173" s="69">
        <v>54.95</v>
      </c>
      <c r="H173" s="69">
        <f t="shared" si="13"/>
        <v>0</v>
      </c>
    </row>
    <row r="174" spans="1:12" x14ac:dyDescent="0.25">
      <c r="A174" t="s">
        <v>212</v>
      </c>
      <c r="B174" t="s">
        <v>1007</v>
      </c>
      <c r="C174" s="86" t="s">
        <v>619</v>
      </c>
      <c r="D174" s="69">
        <v>23.4</v>
      </c>
      <c r="E174" s="69">
        <f>D174*(1-Overall!$B$33)</f>
        <v>23.4</v>
      </c>
      <c r="F174" s="69">
        <v>54.95</v>
      </c>
      <c r="H174" s="69">
        <f t="shared" si="13"/>
        <v>0</v>
      </c>
    </row>
    <row r="175" spans="1:12" x14ac:dyDescent="0.25">
      <c r="A175" t="s">
        <v>213</v>
      </c>
      <c r="B175" t="s">
        <v>347</v>
      </c>
      <c r="C175" s="86" t="s">
        <v>620</v>
      </c>
      <c r="D175" s="69">
        <v>23.4</v>
      </c>
      <c r="E175" s="69">
        <f>D175*(1-Overall!$B$33)</f>
        <v>23.4</v>
      </c>
      <c r="F175" s="69">
        <v>54.95</v>
      </c>
      <c r="H175" s="69">
        <f t="shared" si="13"/>
        <v>0</v>
      </c>
    </row>
    <row r="176" spans="1:12" x14ac:dyDescent="0.25">
      <c r="A176" t="s">
        <v>214</v>
      </c>
      <c r="B176" t="s">
        <v>348</v>
      </c>
      <c r="C176" s="86" t="s">
        <v>621</v>
      </c>
      <c r="D176" s="69">
        <v>16.38</v>
      </c>
      <c r="E176" s="69">
        <f>D176*(1-Overall!$B$33)</f>
        <v>16.38</v>
      </c>
      <c r="F176" s="69">
        <v>37.950000000000003</v>
      </c>
      <c r="H176" s="69">
        <f t="shared" si="13"/>
        <v>0</v>
      </c>
    </row>
    <row r="177" spans="1:12" x14ac:dyDescent="0.25">
      <c r="A177" t="s">
        <v>215</v>
      </c>
      <c r="B177" t="s">
        <v>349</v>
      </c>
      <c r="C177" s="86" t="s">
        <v>622</v>
      </c>
      <c r="D177" s="69">
        <v>16.38</v>
      </c>
      <c r="E177" s="69">
        <f>D177*(1-Overall!$B$33)</f>
        <v>16.38</v>
      </c>
      <c r="F177" s="69">
        <v>37.950000000000003</v>
      </c>
      <c r="H177" s="69">
        <f t="shared" si="13"/>
        <v>0</v>
      </c>
    </row>
    <row r="178" spans="1:12" x14ac:dyDescent="0.25">
      <c r="A178" t="s">
        <v>216</v>
      </c>
      <c r="B178" t="s">
        <v>1008</v>
      </c>
      <c r="C178" s="86" t="s">
        <v>623</v>
      </c>
      <c r="D178" s="69">
        <v>23.4</v>
      </c>
      <c r="E178" s="69">
        <f>D178*(1-Overall!$B$33)</f>
        <v>23.4</v>
      </c>
      <c r="F178" s="69">
        <v>54.95</v>
      </c>
      <c r="H178" s="69">
        <f t="shared" si="13"/>
        <v>0</v>
      </c>
    </row>
    <row r="179" spans="1:12" x14ac:dyDescent="0.25">
      <c r="A179" t="s">
        <v>217</v>
      </c>
      <c r="B179" t="s">
        <v>1009</v>
      </c>
      <c r="C179" s="86" t="s">
        <v>624</v>
      </c>
      <c r="D179" s="69">
        <v>34.979999999999997</v>
      </c>
      <c r="E179" s="69">
        <f>D179*(1-Overall!$B$33)</f>
        <v>34.979999999999997</v>
      </c>
      <c r="F179" s="69">
        <v>79.95</v>
      </c>
      <c r="H179" s="69">
        <f t="shared" si="13"/>
        <v>0</v>
      </c>
    </row>
    <row r="180" spans="1:12" x14ac:dyDescent="0.25">
      <c r="A180" t="s">
        <v>218</v>
      </c>
      <c r="B180" t="s">
        <v>1010</v>
      </c>
      <c r="C180" s="86" t="s">
        <v>625</v>
      </c>
      <c r="D180" s="69">
        <v>42.35</v>
      </c>
      <c r="E180" s="69">
        <f>D180*(1-Overall!$B$33)</f>
        <v>42.35</v>
      </c>
      <c r="F180" s="69">
        <v>99.95</v>
      </c>
      <c r="H180" s="69">
        <f t="shared" si="13"/>
        <v>0</v>
      </c>
    </row>
    <row r="181" spans="1:12" x14ac:dyDescent="0.25">
      <c r="A181" t="s">
        <v>219</v>
      </c>
      <c r="B181" t="s">
        <v>350</v>
      </c>
      <c r="C181" s="86" t="s">
        <v>626</v>
      </c>
      <c r="D181" s="69">
        <v>23.4</v>
      </c>
      <c r="E181" s="69">
        <f>D181*(1-Overall!$B$33)</f>
        <v>23.4</v>
      </c>
      <c r="F181" s="69">
        <v>54.95</v>
      </c>
      <c r="H181" s="69">
        <f t="shared" si="13"/>
        <v>0</v>
      </c>
    </row>
    <row r="182" spans="1:12" s="66" customFormat="1" ht="15.75" x14ac:dyDescent="0.25">
      <c r="A182" s="73" t="s">
        <v>220</v>
      </c>
      <c r="B182" s="73"/>
      <c r="C182" s="85"/>
      <c r="D182" s="73"/>
      <c r="E182" s="73"/>
      <c r="F182" s="73"/>
      <c r="G182" s="73">
        <f>SUM(G183:G192)</f>
        <v>0</v>
      </c>
      <c r="H182" s="74">
        <f>SUM(H183:H192)</f>
        <v>0</v>
      </c>
      <c r="I182" s="73"/>
      <c r="J182" s="73"/>
      <c r="K182" s="73"/>
      <c r="L182" s="68"/>
    </row>
    <row r="183" spans="1:12" x14ac:dyDescent="0.25">
      <c r="A183" t="s">
        <v>221</v>
      </c>
      <c r="B183" t="s">
        <v>351</v>
      </c>
      <c r="C183" s="86" t="s">
        <v>627</v>
      </c>
      <c r="D183" s="69">
        <v>23.4</v>
      </c>
      <c r="E183" s="69">
        <f>D183*(1-Overall!$B$33)</f>
        <v>23.4</v>
      </c>
      <c r="F183" s="69">
        <v>54.95</v>
      </c>
      <c r="H183" s="69">
        <f t="shared" ref="H183:H192" si="14">E183*G183</f>
        <v>0</v>
      </c>
    </row>
    <row r="184" spans="1:12" x14ac:dyDescent="0.25">
      <c r="A184" t="s">
        <v>222</v>
      </c>
      <c r="B184" t="s">
        <v>1011</v>
      </c>
      <c r="C184" s="86" t="s">
        <v>628</v>
      </c>
      <c r="D184" s="69">
        <v>23.4</v>
      </c>
      <c r="E184" s="69">
        <f>D184*(1-Overall!$B$33)</f>
        <v>23.4</v>
      </c>
      <c r="F184" s="69">
        <v>54.95</v>
      </c>
      <c r="H184" s="69">
        <f t="shared" si="14"/>
        <v>0</v>
      </c>
    </row>
    <row r="185" spans="1:12" x14ac:dyDescent="0.25">
      <c r="A185" t="s">
        <v>223</v>
      </c>
      <c r="B185" t="s">
        <v>1012</v>
      </c>
      <c r="C185" s="86" t="s">
        <v>629</v>
      </c>
      <c r="D185" s="69">
        <v>23.4</v>
      </c>
      <c r="E185" s="69">
        <f>D185*(1-Overall!$B$33)</f>
        <v>23.4</v>
      </c>
      <c r="F185" s="69">
        <v>54.95</v>
      </c>
      <c r="H185" s="69">
        <f t="shared" si="14"/>
        <v>0</v>
      </c>
    </row>
    <row r="186" spans="1:12" x14ac:dyDescent="0.25">
      <c r="A186" t="s">
        <v>224</v>
      </c>
      <c r="B186" t="s">
        <v>941</v>
      </c>
      <c r="C186" s="86" t="s">
        <v>630</v>
      </c>
      <c r="D186" s="69">
        <v>23.4</v>
      </c>
      <c r="E186" s="69">
        <f>D186*(1-Overall!$B$33)</f>
        <v>23.4</v>
      </c>
      <c r="F186" s="69">
        <v>54.95</v>
      </c>
      <c r="H186" s="69">
        <f t="shared" si="14"/>
        <v>0</v>
      </c>
    </row>
    <row r="187" spans="1:12" x14ac:dyDescent="0.25">
      <c r="A187" t="s">
        <v>225</v>
      </c>
      <c r="B187" t="s">
        <v>942</v>
      </c>
      <c r="C187" s="86" t="s">
        <v>631</v>
      </c>
      <c r="D187" s="69">
        <v>16.38</v>
      </c>
      <c r="E187" s="69">
        <f>D187*(1-Overall!$B$33)</f>
        <v>16.38</v>
      </c>
      <c r="F187" s="69">
        <v>37.950000000000003</v>
      </c>
      <c r="H187" s="69">
        <f t="shared" si="14"/>
        <v>0</v>
      </c>
    </row>
    <row r="188" spans="1:12" x14ac:dyDescent="0.25">
      <c r="A188" t="s">
        <v>226</v>
      </c>
      <c r="B188" t="s">
        <v>943</v>
      </c>
      <c r="C188" s="86" t="s">
        <v>632</v>
      </c>
      <c r="D188" s="69">
        <v>16.38</v>
      </c>
      <c r="E188" s="69">
        <f>D188*(1-Overall!$B$33)</f>
        <v>16.38</v>
      </c>
      <c r="F188" s="69">
        <v>37.950000000000003</v>
      </c>
      <c r="H188" s="69">
        <f t="shared" si="14"/>
        <v>0</v>
      </c>
    </row>
    <row r="189" spans="1:12" x14ac:dyDescent="0.25">
      <c r="A189" t="s">
        <v>227</v>
      </c>
      <c r="B189" t="s">
        <v>1013</v>
      </c>
      <c r="C189" s="86" t="s">
        <v>633</v>
      </c>
      <c r="D189" s="69">
        <v>23.4</v>
      </c>
      <c r="E189" s="69">
        <f>D189*(1-Overall!$B$33)</f>
        <v>23.4</v>
      </c>
      <c r="F189" s="69">
        <v>54.95</v>
      </c>
      <c r="H189" s="69">
        <f t="shared" si="14"/>
        <v>0</v>
      </c>
    </row>
    <row r="190" spans="1:12" x14ac:dyDescent="0.25">
      <c r="A190" t="s">
        <v>228</v>
      </c>
      <c r="B190" t="s">
        <v>1014</v>
      </c>
      <c r="C190" s="86" t="s">
        <v>634</v>
      </c>
      <c r="D190" s="69">
        <v>34.979999999999997</v>
      </c>
      <c r="E190" s="69">
        <f>D190*(1-Overall!$B$33)</f>
        <v>34.979999999999997</v>
      </c>
      <c r="F190" s="69">
        <v>79.95</v>
      </c>
      <c r="H190" s="69">
        <f t="shared" si="14"/>
        <v>0</v>
      </c>
    </row>
    <row r="191" spans="1:12" x14ac:dyDescent="0.25">
      <c r="A191" t="s">
        <v>229</v>
      </c>
      <c r="B191" t="s">
        <v>1015</v>
      </c>
      <c r="C191" s="86" t="s">
        <v>635</v>
      </c>
      <c r="D191" s="69">
        <v>42.35</v>
      </c>
      <c r="E191" s="69">
        <f>D191*(1-Overall!$B$33)</f>
        <v>42.35</v>
      </c>
      <c r="F191" s="69">
        <v>99.95</v>
      </c>
      <c r="H191" s="69">
        <f t="shared" si="14"/>
        <v>0</v>
      </c>
    </row>
    <row r="192" spans="1:12" x14ac:dyDescent="0.25">
      <c r="A192" t="s">
        <v>230</v>
      </c>
      <c r="B192" t="s">
        <v>352</v>
      </c>
      <c r="C192" s="86" t="s">
        <v>636</v>
      </c>
      <c r="D192" s="69">
        <v>23.4</v>
      </c>
      <c r="E192" s="69">
        <f>D192*(1-Overall!$B$33)</f>
        <v>23.4</v>
      </c>
      <c r="F192" s="69">
        <v>54.95</v>
      </c>
      <c r="H192" s="69">
        <f t="shared" si="14"/>
        <v>0</v>
      </c>
    </row>
    <row r="193" spans="1:12" s="66" customFormat="1" ht="15.75" x14ac:dyDescent="0.25">
      <c r="A193" s="73" t="s">
        <v>231</v>
      </c>
      <c r="B193" s="73"/>
      <c r="C193" s="85"/>
      <c r="D193" s="73"/>
      <c r="E193" s="73"/>
      <c r="F193" s="73"/>
      <c r="G193" s="73">
        <f>SUM(G194:G203)</f>
        <v>0</v>
      </c>
      <c r="H193" s="74">
        <f>SUM(H194:H203)</f>
        <v>0</v>
      </c>
      <c r="I193" s="73"/>
      <c r="J193" s="73"/>
      <c r="K193" s="73"/>
      <c r="L193" s="68"/>
    </row>
    <row r="194" spans="1:12" x14ac:dyDescent="0.25">
      <c r="A194" t="s">
        <v>232</v>
      </c>
      <c r="B194" t="s">
        <v>353</v>
      </c>
      <c r="C194" s="86" t="s">
        <v>637</v>
      </c>
      <c r="D194" s="69">
        <v>18.8</v>
      </c>
      <c r="E194" s="69">
        <f>D194*(1-Overall!$B$33)</f>
        <v>18.8</v>
      </c>
      <c r="F194" s="69">
        <v>43.5</v>
      </c>
      <c r="H194" s="69">
        <f t="shared" ref="H194:H203" si="15">E194*G194</f>
        <v>0</v>
      </c>
    </row>
    <row r="195" spans="1:12" x14ac:dyDescent="0.25">
      <c r="A195" t="s">
        <v>233</v>
      </c>
      <c r="B195" t="s">
        <v>1016</v>
      </c>
      <c r="C195" s="86" t="s">
        <v>638</v>
      </c>
      <c r="D195" s="69">
        <v>18.8</v>
      </c>
      <c r="E195" s="69">
        <f>D195*(1-Overall!$B$33)</f>
        <v>18.8</v>
      </c>
      <c r="F195" s="69">
        <v>43.5</v>
      </c>
      <c r="H195" s="69">
        <f t="shared" si="15"/>
        <v>0</v>
      </c>
    </row>
    <row r="196" spans="1:12" x14ac:dyDescent="0.25">
      <c r="A196" t="s">
        <v>234</v>
      </c>
      <c r="B196" t="s">
        <v>1017</v>
      </c>
      <c r="C196" s="86" t="s">
        <v>639</v>
      </c>
      <c r="D196" s="69">
        <v>18.8</v>
      </c>
      <c r="E196" s="69">
        <f>D196*(1-Overall!$B$33)</f>
        <v>18.8</v>
      </c>
      <c r="F196" s="69">
        <v>43.5</v>
      </c>
      <c r="H196" s="69">
        <f t="shared" si="15"/>
        <v>0</v>
      </c>
    </row>
    <row r="197" spans="1:12" x14ac:dyDescent="0.25">
      <c r="A197" t="s">
        <v>235</v>
      </c>
      <c r="B197" t="s">
        <v>354</v>
      </c>
      <c r="C197" s="86" t="s">
        <v>640</v>
      </c>
      <c r="D197" s="69">
        <v>18.8</v>
      </c>
      <c r="E197" s="69">
        <f>D197*(1-Overall!$B$33)</f>
        <v>18.8</v>
      </c>
      <c r="F197" s="69">
        <v>43.5</v>
      </c>
      <c r="H197" s="69">
        <f t="shared" si="15"/>
        <v>0</v>
      </c>
    </row>
    <row r="198" spans="1:12" x14ac:dyDescent="0.25">
      <c r="A198" t="s">
        <v>236</v>
      </c>
      <c r="B198" t="s">
        <v>355</v>
      </c>
      <c r="C198" s="86" t="s">
        <v>641</v>
      </c>
      <c r="D198" s="69">
        <v>13.06</v>
      </c>
      <c r="E198" s="69">
        <f>D198*(1-Overall!$B$33)</f>
        <v>13.06</v>
      </c>
      <c r="F198" s="69">
        <v>29.95</v>
      </c>
      <c r="H198" s="69">
        <f t="shared" si="15"/>
        <v>0</v>
      </c>
    </row>
    <row r="199" spans="1:12" x14ac:dyDescent="0.25">
      <c r="A199" t="s">
        <v>237</v>
      </c>
      <c r="B199" t="s">
        <v>356</v>
      </c>
      <c r="C199" s="86" t="s">
        <v>642</v>
      </c>
      <c r="D199" s="69">
        <v>13.06</v>
      </c>
      <c r="E199" s="69">
        <f>D199*(1-Overall!$B$33)</f>
        <v>13.06</v>
      </c>
      <c r="F199" s="69">
        <v>29.95</v>
      </c>
      <c r="H199" s="69">
        <f t="shared" si="15"/>
        <v>0</v>
      </c>
    </row>
    <row r="200" spans="1:12" x14ac:dyDescent="0.25">
      <c r="A200" t="s">
        <v>238</v>
      </c>
      <c r="B200" t="s">
        <v>1018</v>
      </c>
      <c r="C200" s="86" t="s">
        <v>643</v>
      </c>
      <c r="D200" s="69">
        <v>18.8</v>
      </c>
      <c r="E200" s="69">
        <f>D200*(1-Overall!$B$33)</f>
        <v>18.8</v>
      </c>
      <c r="F200" s="69">
        <v>43.5</v>
      </c>
      <c r="H200" s="69">
        <f t="shared" si="15"/>
        <v>0</v>
      </c>
    </row>
    <row r="201" spans="1:12" x14ac:dyDescent="0.25">
      <c r="A201" t="s">
        <v>239</v>
      </c>
      <c r="B201" t="s">
        <v>1019</v>
      </c>
      <c r="C201" s="86" t="s">
        <v>644</v>
      </c>
      <c r="D201" s="69">
        <v>29.98</v>
      </c>
      <c r="E201" s="69">
        <f>D201*(1-Overall!$B$33)</f>
        <v>29.98</v>
      </c>
      <c r="F201" s="69">
        <v>69.95</v>
      </c>
      <c r="H201" s="69">
        <f t="shared" si="15"/>
        <v>0</v>
      </c>
    </row>
    <row r="202" spans="1:12" x14ac:dyDescent="0.25">
      <c r="A202" t="s">
        <v>240</v>
      </c>
      <c r="B202" t="s">
        <v>1020</v>
      </c>
      <c r="C202" s="86" t="s">
        <v>645</v>
      </c>
      <c r="D202" s="69">
        <v>38.11</v>
      </c>
      <c r="E202" s="69">
        <f>D202*(1-Overall!$B$33)</f>
        <v>38.11</v>
      </c>
      <c r="F202" s="69">
        <v>89.95</v>
      </c>
      <c r="H202" s="69">
        <f t="shared" si="15"/>
        <v>0</v>
      </c>
    </row>
    <row r="203" spans="1:12" x14ac:dyDescent="0.25">
      <c r="A203" t="s">
        <v>241</v>
      </c>
      <c r="B203" t="s">
        <v>357</v>
      </c>
      <c r="C203" s="86" t="s">
        <v>646</v>
      </c>
      <c r="D203" s="69">
        <v>18.8</v>
      </c>
      <c r="E203" s="69">
        <f>D203*(1-Overall!$B$33)</f>
        <v>18.8</v>
      </c>
      <c r="F203" s="69">
        <v>43.5</v>
      </c>
      <c r="H203" s="69">
        <f t="shared" si="15"/>
        <v>0</v>
      </c>
    </row>
    <row r="204" spans="1:12" s="66" customFormat="1" ht="15.75" x14ac:dyDescent="0.25">
      <c r="A204" s="73" t="s">
        <v>202</v>
      </c>
      <c r="B204" s="73"/>
      <c r="C204" s="85"/>
      <c r="D204" s="73"/>
      <c r="E204" s="73"/>
      <c r="F204" s="73"/>
      <c r="G204" s="73">
        <f>SUM(G205:G210)</f>
        <v>0</v>
      </c>
      <c r="H204" s="74">
        <f>SUM(H205:H210)</f>
        <v>0</v>
      </c>
      <c r="I204" s="73"/>
      <c r="J204" s="73"/>
      <c r="K204" s="73"/>
      <c r="L204" s="68"/>
    </row>
    <row r="205" spans="1:12" x14ac:dyDescent="0.25">
      <c r="A205" t="s">
        <v>203</v>
      </c>
      <c r="B205" t="s">
        <v>342</v>
      </c>
      <c r="C205" s="86" t="s">
        <v>611</v>
      </c>
      <c r="D205" s="69">
        <v>13.11</v>
      </c>
      <c r="E205" s="69">
        <f>D205*(1-Overall!$B$33)</f>
        <v>13.11</v>
      </c>
      <c r="F205" s="69">
        <v>30.95</v>
      </c>
      <c r="H205" s="69">
        <f t="shared" ref="H205:H210" si="16">E205*G205</f>
        <v>0</v>
      </c>
    </row>
    <row r="206" spans="1:12" x14ac:dyDescent="0.25">
      <c r="A206" t="s">
        <v>204</v>
      </c>
      <c r="B206" t="s">
        <v>1021</v>
      </c>
      <c r="C206" s="86" t="s">
        <v>612</v>
      </c>
      <c r="D206" s="69">
        <v>13.11</v>
      </c>
      <c r="E206" s="69">
        <f>D206*(1-Overall!$B$33)</f>
        <v>13.11</v>
      </c>
      <c r="F206" s="69">
        <v>30.95</v>
      </c>
      <c r="H206" s="69">
        <f t="shared" si="16"/>
        <v>0</v>
      </c>
    </row>
    <row r="207" spans="1:12" x14ac:dyDescent="0.25">
      <c r="A207" t="s">
        <v>205</v>
      </c>
      <c r="B207" t="s">
        <v>1022</v>
      </c>
      <c r="C207" s="86" t="s">
        <v>613</v>
      </c>
      <c r="D207" s="69">
        <v>13.11</v>
      </c>
      <c r="E207" s="69">
        <f>D207*(1-Overall!$B$33)</f>
        <v>13.11</v>
      </c>
      <c r="F207" s="69">
        <v>30.95</v>
      </c>
      <c r="H207" s="69">
        <f t="shared" si="16"/>
        <v>0</v>
      </c>
    </row>
    <row r="208" spans="1:12" x14ac:dyDescent="0.25">
      <c r="A208" t="s">
        <v>206</v>
      </c>
      <c r="B208" t="s">
        <v>343</v>
      </c>
      <c r="C208" s="86" t="s">
        <v>614</v>
      </c>
      <c r="D208" s="69">
        <v>13.11</v>
      </c>
      <c r="E208" s="69">
        <f>D208*(1-Overall!$B$33)</f>
        <v>13.11</v>
      </c>
      <c r="F208" s="69">
        <v>30.95</v>
      </c>
      <c r="H208" s="69">
        <f t="shared" si="16"/>
        <v>0</v>
      </c>
    </row>
    <row r="209" spans="1:12" x14ac:dyDescent="0.25">
      <c r="A209" t="s">
        <v>207</v>
      </c>
      <c r="B209" t="s">
        <v>344</v>
      </c>
      <c r="C209" s="86" t="s">
        <v>615</v>
      </c>
      <c r="D209" s="69">
        <v>8.4499999999999993</v>
      </c>
      <c r="E209" s="69">
        <f>D209*(1-Overall!$B$33)</f>
        <v>8.4499999999999993</v>
      </c>
      <c r="F209" s="69">
        <v>19.95</v>
      </c>
      <c r="H209" s="69">
        <f t="shared" si="16"/>
        <v>0</v>
      </c>
    </row>
    <row r="210" spans="1:12" x14ac:dyDescent="0.25">
      <c r="A210" t="s">
        <v>208</v>
      </c>
      <c r="B210" t="s">
        <v>345</v>
      </c>
      <c r="C210" s="86" t="s">
        <v>616</v>
      </c>
      <c r="D210" s="69">
        <v>8.4499999999999993</v>
      </c>
      <c r="E210" s="69">
        <f>D210*(1-Overall!$B$33)</f>
        <v>8.4499999999999993</v>
      </c>
      <c r="F210" s="69">
        <v>19.95</v>
      </c>
      <c r="H210" s="69">
        <f t="shared" si="16"/>
        <v>0</v>
      </c>
    </row>
    <row r="211" spans="1:12" s="66" customFormat="1" ht="15.75" x14ac:dyDescent="0.25">
      <c r="A211" s="73" t="s">
        <v>196</v>
      </c>
      <c r="B211" s="73"/>
      <c r="C211" s="85"/>
      <c r="D211" s="73"/>
      <c r="E211" s="73"/>
      <c r="F211" s="73"/>
      <c r="G211" s="73">
        <f>SUM(G212:G216)</f>
        <v>0</v>
      </c>
      <c r="H211" s="74">
        <f>SUM(H212:H216)</f>
        <v>0</v>
      </c>
      <c r="I211" s="73"/>
      <c r="J211" s="73"/>
      <c r="K211" s="73"/>
      <c r="L211" s="68"/>
    </row>
    <row r="212" spans="1:12" x14ac:dyDescent="0.25">
      <c r="A212" t="s">
        <v>197</v>
      </c>
      <c r="B212" t="s">
        <v>339</v>
      </c>
      <c r="C212" s="86" t="s">
        <v>606</v>
      </c>
      <c r="D212" s="69">
        <v>17.48</v>
      </c>
      <c r="E212" s="69">
        <f>D212*(1-Overall!$B$33)</f>
        <v>17.48</v>
      </c>
      <c r="F212" s="69">
        <v>34.950000000000003</v>
      </c>
      <c r="H212" s="69">
        <f>E212*G212</f>
        <v>0</v>
      </c>
    </row>
    <row r="213" spans="1:12" x14ac:dyDescent="0.25">
      <c r="A213" t="s">
        <v>198</v>
      </c>
      <c r="B213" t="s">
        <v>1023</v>
      </c>
      <c r="C213" s="86" t="s">
        <v>607</v>
      </c>
      <c r="D213" s="69">
        <v>17.48</v>
      </c>
      <c r="E213" s="69">
        <f>D213*(1-Overall!$B$33)</f>
        <v>17.48</v>
      </c>
      <c r="F213" s="69">
        <v>34.950000000000003</v>
      </c>
      <c r="H213" s="69">
        <f>E213*G213</f>
        <v>0</v>
      </c>
    </row>
    <row r="214" spans="1:12" x14ac:dyDescent="0.25">
      <c r="A214" t="s">
        <v>199</v>
      </c>
      <c r="B214" t="s">
        <v>1024</v>
      </c>
      <c r="C214" s="86" t="s">
        <v>608</v>
      </c>
      <c r="D214" s="69">
        <v>17.48</v>
      </c>
      <c r="E214" s="69">
        <f>D214*(1-Overall!$B$33)</f>
        <v>17.48</v>
      </c>
      <c r="F214" s="69">
        <v>34.950000000000003</v>
      </c>
      <c r="H214" s="69">
        <f>E214*G214</f>
        <v>0</v>
      </c>
    </row>
    <row r="215" spans="1:12" x14ac:dyDescent="0.25">
      <c r="A215" t="s">
        <v>200</v>
      </c>
      <c r="B215" t="s">
        <v>340</v>
      </c>
      <c r="C215" s="86" t="s">
        <v>609</v>
      </c>
      <c r="D215" s="69">
        <v>17.48</v>
      </c>
      <c r="E215" s="69">
        <f>D215*(1-Overall!$B$33)</f>
        <v>17.48</v>
      </c>
      <c r="F215" s="69">
        <v>34.950000000000003</v>
      </c>
      <c r="H215" s="69">
        <f>E215*G215</f>
        <v>0</v>
      </c>
    </row>
    <row r="216" spans="1:12" x14ac:dyDescent="0.25">
      <c r="A216" t="s">
        <v>201</v>
      </c>
      <c r="B216" t="s">
        <v>341</v>
      </c>
      <c r="C216" s="86" t="s">
        <v>610</v>
      </c>
      <c r="D216" s="69">
        <v>17.48</v>
      </c>
      <c r="E216" s="69">
        <f>D216*(1-Overall!$B$33)</f>
        <v>17.48</v>
      </c>
      <c r="F216" s="69">
        <v>34.950000000000003</v>
      </c>
      <c r="H216" s="69">
        <f>E216*G216</f>
        <v>0</v>
      </c>
    </row>
    <row r="217" spans="1:12" s="71" customFormat="1" ht="21.6" customHeight="1" x14ac:dyDescent="0.25">
      <c r="A217" s="70" t="s">
        <v>421</v>
      </c>
      <c r="B217" s="70"/>
      <c r="C217" s="84"/>
      <c r="D217" s="70"/>
      <c r="E217" s="70"/>
      <c r="F217" s="70"/>
      <c r="G217" s="70">
        <f>G218</f>
        <v>0</v>
      </c>
      <c r="H217" s="75">
        <f>H218</f>
        <v>0</v>
      </c>
      <c r="I217" s="70"/>
      <c r="J217" s="70"/>
      <c r="K217" s="70"/>
      <c r="L217" s="72"/>
    </row>
    <row r="218" spans="1:12" s="66" customFormat="1" ht="15.75" x14ac:dyDescent="0.25">
      <c r="A218" s="73"/>
      <c r="B218" s="73"/>
      <c r="C218" s="85"/>
      <c r="D218" s="73"/>
      <c r="E218" s="73"/>
      <c r="F218" s="73"/>
      <c r="G218" s="73">
        <f>SUM(G219:G242)</f>
        <v>0</v>
      </c>
      <c r="H218" s="74">
        <f>SUM(H231:H242)</f>
        <v>0</v>
      </c>
      <c r="I218" s="73"/>
      <c r="J218" s="73"/>
      <c r="K218" s="73"/>
      <c r="L218" s="68"/>
    </row>
    <row r="219" spans="1:12" x14ac:dyDescent="0.25">
      <c r="A219" s="95" t="s">
        <v>1055</v>
      </c>
      <c r="B219" s="95" t="s">
        <v>864</v>
      </c>
      <c r="C219" s="98" t="s">
        <v>847</v>
      </c>
      <c r="D219" s="99">
        <v>14.54</v>
      </c>
      <c r="E219" s="99">
        <f>D219*(1-Overall!$B$33)</f>
        <v>14.54</v>
      </c>
      <c r="F219" s="99">
        <v>31.95</v>
      </c>
      <c r="G219" s="95"/>
      <c r="H219" s="99">
        <f t="shared" ref="H219:H242" si="17">E219*G219</f>
        <v>0</v>
      </c>
      <c r="I219" s="95"/>
      <c r="J219" s="95"/>
      <c r="K219" s="95"/>
    </row>
    <row r="220" spans="1:12" x14ac:dyDescent="0.25">
      <c r="A220" s="95" t="s">
        <v>1056</v>
      </c>
      <c r="B220" s="95" t="s">
        <v>865</v>
      </c>
      <c r="C220" s="98" t="s">
        <v>848</v>
      </c>
      <c r="D220" s="99">
        <v>14.54</v>
      </c>
      <c r="E220" s="99">
        <f>D220*(1-Overall!$B$33)</f>
        <v>14.54</v>
      </c>
      <c r="F220" s="99">
        <v>31.95</v>
      </c>
      <c r="G220" s="95"/>
      <c r="H220" s="99">
        <f t="shared" si="17"/>
        <v>0</v>
      </c>
      <c r="I220" s="95"/>
      <c r="J220" s="95"/>
      <c r="K220" s="95"/>
    </row>
    <row r="221" spans="1:12" x14ac:dyDescent="0.25">
      <c r="A221" s="95" t="s">
        <v>1057</v>
      </c>
      <c r="B221" s="95" t="s">
        <v>866</v>
      </c>
      <c r="C221" s="98" t="s">
        <v>849</v>
      </c>
      <c r="D221" s="99">
        <v>14.54</v>
      </c>
      <c r="E221" s="99">
        <f>D221*(1-Overall!$B$33)</f>
        <v>14.54</v>
      </c>
      <c r="F221" s="99">
        <v>31.95</v>
      </c>
      <c r="G221" s="95"/>
      <c r="H221" s="99">
        <f t="shared" si="17"/>
        <v>0</v>
      </c>
      <c r="I221" s="95"/>
      <c r="J221" s="95"/>
      <c r="K221" s="95"/>
    </row>
    <row r="222" spans="1:12" x14ac:dyDescent="0.25">
      <c r="A222" s="95" t="s">
        <v>1058</v>
      </c>
      <c r="B222" s="95" t="s">
        <v>867</v>
      </c>
      <c r="C222" s="98" t="s">
        <v>850</v>
      </c>
      <c r="D222" s="99">
        <v>14.54</v>
      </c>
      <c r="E222" s="99">
        <f>D222*(1-Overall!$B$33)</f>
        <v>14.54</v>
      </c>
      <c r="F222" s="99">
        <v>31.95</v>
      </c>
      <c r="G222" s="95"/>
      <c r="H222" s="99">
        <f t="shared" si="17"/>
        <v>0</v>
      </c>
      <c r="I222" s="95"/>
      <c r="J222" s="95"/>
      <c r="K222" s="95"/>
    </row>
    <row r="223" spans="1:12" x14ac:dyDescent="0.25">
      <c r="A223" t="s">
        <v>436</v>
      </c>
      <c r="B223" t="s">
        <v>881</v>
      </c>
      <c r="C223" s="86" t="s">
        <v>454</v>
      </c>
      <c r="D223" s="69">
        <v>14.54</v>
      </c>
      <c r="E223" s="69">
        <f>D223*(1-Overall!$B$33)</f>
        <v>14.54</v>
      </c>
      <c r="F223" s="69">
        <v>31.95</v>
      </c>
      <c r="H223" s="69">
        <f t="shared" si="17"/>
        <v>0</v>
      </c>
    </row>
    <row r="224" spans="1:12" x14ac:dyDescent="0.25">
      <c r="A224" t="s">
        <v>437</v>
      </c>
      <c r="B224" t="s">
        <v>882</v>
      </c>
      <c r="C224" s="86" t="s">
        <v>455</v>
      </c>
      <c r="D224" s="69">
        <v>14.54</v>
      </c>
      <c r="E224" s="69">
        <f>D224*(1-Overall!$B$33)</f>
        <v>14.54</v>
      </c>
      <c r="F224" s="69">
        <v>31.95</v>
      </c>
      <c r="H224" s="69">
        <f t="shared" si="17"/>
        <v>0</v>
      </c>
    </row>
    <row r="225" spans="1:11" x14ac:dyDescent="0.25">
      <c r="A225" t="s">
        <v>438</v>
      </c>
      <c r="B225" t="s">
        <v>443</v>
      </c>
      <c r="C225" s="86" t="s">
        <v>456</v>
      </c>
      <c r="D225" s="69">
        <v>14.54</v>
      </c>
      <c r="E225" s="69">
        <f>D225*(1-Overall!$B$33)</f>
        <v>14.54</v>
      </c>
      <c r="F225" s="69">
        <v>31.95</v>
      </c>
      <c r="H225" s="69">
        <f t="shared" si="17"/>
        <v>0</v>
      </c>
    </row>
    <row r="226" spans="1:11" x14ac:dyDescent="0.25">
      <c r="A226" t="s">
        <v>439</v>
      </c>
      <c r="B226" t="s">
        <v>883</v>
      </c>
      <c r="C226" s="86" t="s">
        <v>457</v>
      </c>
      <c r="D226" s="69">
        <v>14.54</v>
      </c>
      <c r="E226" s="69">
        <f>D226*(1-Overall!$B$33)</f>
        <v>14.54</v>
      </c>
      <c r="F226" s="69">
        <v>31.95</v>
      </c>
      <c r="H226" s="69">
        <f t="shared" si="17"/>
        <v>0</v>
      </c>
    </row>
    <row r="227" spans="1:11" x14ac:dyDescent="0.25">
      <c r="A227" t="s">
        <v>432</v>
      </c>
      <c r="B227" t="s">
        <v>878</v>
      </c>
      <c r="C227" s="86" t="s">
        <v>450</v>
      </c>
      <c r="D227" s="69">
        <v>14.54</v>
      </c>
      <c r="E227" s="69">
        <f>D227*(1-Overall!$B$33)</f>
        <v>14.54</v>
      </c>
      <c r="F227" s="69">
        <v>31.95</v>
      </c>
      <c r="H227" s="69">
        <f t="shared" si="17"/>
        <v>0</v>
      </c>
    </row>
    <row r="228" spans="1:11" x14ac:dyDescent="0.25">
      <c r="A228" t="s">
        <v>433</v>
      </c>
      <c r="B228" t="s">
        <v>879</v>
      </c>
      <c r="C228" s="86" t="s">
        <v>451</v>
      </c>
      <c r="D228" s="69">
        <v>14.54</v>
      </c>
      <c r="E228" s="69">
        <f>D228*(1-Overall!$B$33)</f>
        <v>14.54</v>
      </c>
      <c r="F228" s="69">
        <v>31.95</v>
      </c>
      <c r="H228" s="69">
        <f t="shared" si="17"/>
        <v>0</v>
      </c>
    </row>
    <row r="229" spans="1:11" x14ac:dyDescent="0.25">
      <c r="A229" t="s">
        <v>434</v>
      </c>
      <c r="B229" t="s">
        <v>880</v>
      </c>
      <c r="C229" s="86" t="s">
        <v>452</v>
      </c>
      <c r="D229" s="69">
        <v>14.54</v>
      </c>
      <c r="E229" s="69">
        <f>D229*(1-Overall!$B$33)</f>
        <v>14.54</v>
      </c>
      <c r="F229" s="69">
        <v>31.95</v>
      </c>
      <c r="H229" s="69">
        <f t="shared" si="17"/>
        <v>0</v>
      </c>
    </row>
    <row r="230" spans="1:11" x14ac:dyDescent="0.25">
      <c r="A230" t="s">
        <v>435</v>
      </c>
      <c r="B230" t="s">
        <v>442</v>
      </c>
      <c r="C230" s="86" t="s">
        <v>453</v>
      </c>
      <c r="D230" s="69">
        <v>14.54</v>
      </c>
      <c r="E230" s="69">
        <f>D230*(1-Overall!$B$33)</f>
        <v>14.54</v>
      </c>
      <c r="F230" s="69">
        <v>31.95</v>
      </c>
      <c r="H230" s="69">
        <f t="shared" si="17"/>
        <v>0</v>
      </c>
    </row>
    <row r="231" spans="1:11" x14ac:dyDescent="0.25">
      <c r="A231" t="s">
        <v>422</v>
      </c>
      <c r="B231" t="s">
        <v>868</v>
      </c>
      <c r="C231" s="86" t="s">
        <v>444</v>
      </c>
      <c r="D231" s="69">
        <v>14.54</v>
      </c>
      <c r="E231" s="69">
        <f>D231*(1-Overall!$B$33)</f>
        <v>14.54</v>
      </c>
      <c r="F231" s="69">
        <v>31.95</v>
      </c>
      <c r="H231" s="69">
        <f t="shared" si="17"/>
        <v>0</v>
      </c>
    </row>
    <row r="232" spans="1:11" x14ac:dyDescent="0.25">
      <c r="A232" t="s">
        <v>423</v>
      </c>
      <c r="B232" t="s">
        <v>869</v>
      </c>
      <c r="C232" s="86" t="s">
        <v>445</v>
      </c>
      <c r="D232" s="69">
        <v>14.54</v>
      </c>
      <c r="E232" s="69">
        <f>D232*(1-Overall!$B$33)</f>
        <v>14.54</v>
      </c>
      <c r="F232" s="69">
        <v>31.95</v>
      </c>
      <c r="H232" s="69">
        <f t="shared" si="17"/>
        <v>0</v>
      </c>
    </row>
    <row r="233" spans="1:11" x14ac:dyDescent="0.25">
      <c r="A233" t="s">
        <v>424</v>
      </c>
      <c r="B233" t="s">
        <v>870</v>
      </c>
      <c r="C233" s="86" t="s">
        <v>446</v>
      </c>
      <c r="D233" s="69">
        <v>14.54</v>
      </c>
      <c r="E233" s="69">
        <f>D233*(1-Overall!$B$33)</f>
        <v>14.54</v>
      </c>
      <c r="F233" s="69">
        <v>31.95</v>
      </c>
      <c r="H233" s="69">
        <f t="shared" si="17"/>
        <v>0</v>
      </c>
    </row>
    <row r="234" spans="1:11" x14ac:dyDescent="0.25">
      <c r="A234" t="s">
        <v>425</v>
      </c>
      <c r="B234" t="s">
        <v>871</v>
      </c>
      <c r="C234" s="86" t="s">
        <v>447</v>
      </c>
      <c r="D234" s="69">
        <v>14.54</v>
      </c>
      <c r="E234" s="69">
        <f>D234*(1-Overall!$B$33)</f>
        <v>14.54</v>
      </c>
      <c r="F234" s="69">
        <v>31.95</v>
      </c>
      <c r="H234" s="69">
        <f t="shared" si="17"/>
        <v>0</v>
      </c>
    </row>
    <row r="235" spans="1:11" x14ac:dyDescent="0.25">
      <c r="A235" s="87" t="s">
        <v>428</v>
      </c>
      <c r="B235" s="87" t="s">
        <v>874</v>
      </c>
      <c r="C235" s="88" t="s">
        <v>668</v>
      </c>
      <c r="D235" s="69">
        <v>14.54</v>
      </c>
      <c r="E235" s="69">
        <f>D235*(1-Overall!$B$33)</f>
        <v>14.54</v>
      </c>
      <c r="F235" s="69">
        <v>31.95</v>
      </c>
      <c r="H235" s="69">
        <f t="shared" si="17"/>
        <v>0</v>
      </c>
    </row>
    <row r="236" spans="1:11" x14ac:dyDescent="0.25">
      <c r="A236" s="87" t="s">
        <v>429</v>
      </c>
      <c r="B236" s="87" t="s">
        <v>875</v>
      </c>
      <c r="C236" s="88" t="s">
        <v>669</v>
      </c>
      <c r="D236" s="69">
        <v>14.54</v>
      </c>
      <c r="E236" s="69">
        <f>D236*(1-Overall!$B$33)</f>
        <v>14.54</v>
      </c>
      <c r="F236" s="69">
        <v>31.95</v>
      </c>
      <c r="H236" s="69">
        <f t="shared" si="17"/>
        <v>0</v>
      </c>
    </row>
    <row r="237" spans="1:11" x14ac:dyDescent="0.25">
      <c r="A237" s="95" t="s">
        <v>1059</v>
      </c>
      <c r="B237" s="95" t="s">
        <v>1060</v>
      </c>
      <c r="C237" s="98" t="s">
        <v>1061</v>
      </c>
      <c r="D237" s="99">
        <v>14.54</v>
      </c>
      <c r="E237" s="99">
        <f>D237*(1-Overall!$B$33)</f>
        <v>14.54</v>
      </c>
      <c r="F237" s="99">
        <v>31.95</v>
      </c>
      <c r="G237" s="95"/>
      <c r="H237" s="99">
        <f t="shared" si="17"/>
        <v>0</v>
      </c>
      <c r="I237" s="95"/>
      <c r="J237" s="95"/>
      <c r="K237" s="95"/>
    </row>
    <row r="238" spans="1:11" x14ac:dyDescent="0.25">
      <c r="A238" s="87" t="s">
        <v>430</v>
      </c>
      <c r="B238" s="87" t="s">
        <v>876</v>
      </c>
      <c r="C238" s="88" t="s">
        <v>670</v>
      </c>
      <c r="D238" s="69">
        <v>12.46</v>
      </c>
      <c r="E238" s="69">
        <f>D238*(1-Overall!$B$33)</f>
        <v>12.46</v>
      </c>
      <c r="F238" s="69">
        <v>29.95</v>
      </c>
      <c r="H238" s="69">
        <f t="shared" si="17"/>
        <v>0</v>
      </c>
    </row>
    <row r="239" spans="1:11" x14ac:dyDescent="0.25">
      <c r="A239" s="87" t="s">
        <v>431</v>
      </c>
      <c r="B239" s="87" t="s">
        <v>877</v>
      </c>
      <c r="C239" s="88" t="s">
        <v>671</v>
      </c>
      <c r="D239" s="69">
        <v>12.46</v>
      </c>
      <c r="E239" s="69">
        <f>D239*(1-Overall!$B$33)</f>
        <v>12.46</v>
      </c>
      <c r="F239" s="69">
        <v>29.95</v>
      </c>
      <c r="H239" s="69">
        <f t="shared" si="17"/>
        <v>0</v>
      </c>
    </row>
    <row r="240" spans="1:11" x14ac:dyDescent="0.25">
      <c r="A240" s="95" t="s">
        <v>1062</v>
      </c>
      <c r="B240" s="95" t="s">
        <v>1063</v>
      </c>
      <c r="C240" s="98" t="s">
        <v>1064</v>
      </c>
      <c r="D240" s="99">
        <v>12.46</v>
      </c>
      <c r="E240" s="99">
        <f>D240*(1-Overall!$B$33)</f>
        <v>12.46</v>
      </c>
      <c r="F240" s="99">
        <v>29.95</v>
      </c>
      <c r="G240" s="95"/>
      <c r="H240" s="99">
        <f t="shared" si="17"/>
        <v>0</v>
      </c>
      <c r="I240" s="95"/>
      <c r="J240" s="95"/>
      <c r="K240" s="95"/>
    </row>
    <row r="241" spans="1:12" x14ac:dyDescent="0.25">
      <c r="A241" t="s">
        <v>426</v>
      </c>
      <c r="B241" t="s">
        <v>872</v>
      </c>
      <c r="C241" s="86" t="s">
        <v>448</v>
      </c>
      <c r="D241" s="69">
        <v>10.14</v>
      </c>
      <c r="E241" s="69">
        <f>D241*(1-Overall!$B$33)</f>
        <v>10.14</v>
      </c>
      <c r="F241" s="69">
        <v>23.95</v>
      </c>
      <c r="H241" s="69">
        <f t="shared" si="17"/>
        <v>0</v>
      </c>
    </row>
    <row r="242" spans="1:12" x14ac:dyDescent="0.25">
      <c r="A242" t="s">
        <v>427</v>
      </c>
      <c r="B242" t="s">
        <v>873</v>
      </c>
      <c r="C242" s="86" t="s">
        <v>449</v>
      </c>
      <c r="D242" s="69">
        <v>10.14</v>
      </c>
      <c r="E242" s="69">
        <f>D242*(1-Overall!$B$33)</f>
        <v>10.14</v>
      </c>
      <c r="F242" s="69">
        <v>23.95</v>
      </c>
      <c r="H242" s="69">
        <f t="shared" si="17"/>
        <v>0</v>
      </c>
    </row>
    <row r="243" spans="1:12" s="71" customFormat="1" ht="21.6" customHeight="1" x14ac:dyDescent="0.25">
      <c r="A243" s="70" t="s">
        <v>263</v>
      </c>
      <c r="B243" s="70"/>
      <c r="C243" s="84"/>
      <c r="D243" s="70"/>
      <c r="E243" s="70"/>
      <c r="F243" s="70"/>
      <c r="G243" s="70">
        <f>SUM(G244+G261)</f>
        <v>0</v>
      </c>
      <c r="H243" s="75">
        <f>SUM(H244+H261)</f>
        <v>0</v>
      </c>
      <c r="I243" s="70"/>
      <c r="J243" s="70"/>
      <c r="K243" s="70"/>
      <c r="L243" s="72"/>
    </row>
    <row r="244" spans="1:12" s="66" customFormat="1" ht="15.75" x14ac:dyDescent="0.25">
      <c r="A244" s="73" t="s">
        <v>264</v>
      </c>
      <c r="B244" s="73"/>
      <c r="C244" s="85"/>
      <c r="D244" s="73"/>
      <c r="E244" s="73"/>
      <c r="F244" s="73"/>
      <c r="G244" s="73">
        <f>SUM(G245:G260)</f>
        <v>0</v>
      </c>
      <c r="H244" s="74">
        <f>SUM(H245:H260)</f>
        <v>0</v>
      </c>
      <c r="I244" s="73"/>
      <c r="J244" s="73"/>
      <c r="K244" s="73"/>
      <c r="L244" s="68"/>
    </row>
    <row r="245" spans="1:12" x14ac:dyDescent="0.25">
      <c r="A245" t="s">
        <v>265</v>
      </c>
      <c r="B245" t="s">
        <v>368</v>
      </c>
      <c r="C245" s="86" t="str">
        <f>VLOOKUP(A245,[1]Sheet1!$B:$F,3,FALSE)</f>
        <v>8719322896254</v>
      </c>
      <c r="D245" s="69">
        <v>6.52</v>
      </c>
      <c r="E245" s="69">
        <f>D245*(1-Overall!$B$33)</f>
        <v>6.52</v>
      </c>
      <c r="F245" s="69">
        <v>15</v>
      </c>
      <c r="H245" s="69">
        <f t="shared" ref="H245:H260" si="18">E245*G245</f>
        <v>0</v>
      </c>
    </row>
    <row r="246" spans="1:12" x14ac:dyDescent="0.25">
      <c r="A246" t="s">
        <v>266</v>
      </c>
      <c r="B246" t="s">
        <v>369</v>
      </c>
      <c r="C246" s="86" t="str">
        <f>VLOOKUP(A246,[1]Sheet1!$B:$F,3,FALSE)</f>
        <v>8719322896261</v>
      </c>
      <c r="D246" s="69">
        <v>6.52</v>
      </c>
      <c r="E246" s="69">
        <f>D246*(1-Overall!$B$33)</f>
        <v>6.52</v>
      </c>
      <c r="F246" s="69">
        <v>15</v>
      </c>
      <c r="H246" s="69">
        <f t="shared" si="18"/>
        <v>0</v>
      </c>
    </row>
    <row r="247" spans="1:12" x14ac:dyDescent="0.25">
      <c r="A247" t="s">
        <v>267</v>
      </c>
      <c r="B247" t="s">
        <v>370</v>
      </c>
      <c r="C247" s="86" t="str">
        <f>VLOOKUP(A247,[1]Sheet1!$B:$F,3,FALSE)</f>
        <v>8719322896278</v>
      </c>
      <c r="D247" s="69">
        <v>6.52</v>
      </c>
      <c r="E247" s="69">
        <f>D247*(1-Overall!$B$33)</f>
        <v>6.52</v>
      </c>
      <c r="F247" s="69">
        <v>15</v>
      </c>
      <c r="H247" s="69">
        <f t="shared" si="18"/>
        <v>0</v>
      </c>
    </row>
    <row r="248" spans="1:12" x14ac:dyDescent="0.25">
      <c r="A248" t="s">
        <v>268</v>
      </c>
      <c r="B248" t="s">
        <v>371</v>
      </c>
      <c r="C248" s="86" t="str">
        <f>VLOOKUP(A248,[1]Sheet1!$B:$F,3,FALSE)</f>
        <v>8719322896285</v>
      </c>
      <c r="D248" s="69">
        <v>6.52</v>
      </c>
      <c r="E248" s="69">
        <f>D248*(1-Overall!$B$33)</f>
        <v>6.52</v>
      </c>
      <c r="F248" s="69">
        <v>15</v>
      </c>
      <c r="H248" s="69">
        <f t="shared" si="18"/>
        <v>0</v>
      </c>
    </row>
    <row r="249" spans="1:12" x14ac:dyDescent="0.25">
      <c r="A249" t="s">
        <v>269</v>
      </c>
      <c r="B249" t="s">
        <v>372</v>
      </c>
      <c r="C249" s="86" t="str">
        <f>VLOOKUP(A249,[1]Sheet1!$B:$F,3,FALSE)</f>
        <v>8719322896292</v>
      </c>
      <c r="D249" s="69">
        <v>6.52</v>
      </c>
      <c r="E249" s="69">
        <f>D249*(1-Overall!$B$33)</f>
        <v>6.52</v>
      </c>
      <c r="F249" s="69">
        <v>15</v>
      </c>
      <c r="H249" s="69">
        <f t="shared" si="18"/>
        <v>0</v>
      </c>
    </row>
    <row r="250" spans="1:12" x14ac:dyDescent="0.25">
      <c r="A250" t="s">
        <v>270</v>
      </c>
      <c r="B250" t="s">
        <v>373</v>
      </c>
      <c r="C250" s="86" t="str">
        <f>VLOOKUP(A250,[1]Sheet1!$B:$F,3,FALSE)</f>
        <v>8719322896308</v>
      </c>
      <c r="D250" s="69">
        <v>6.52</v>
      </c>
      <c r="E250" s="69">
        <f>D250*(1-Overall!$B$33)</f>
        <v>6.52</v>
      </c>
      <c r="F250" s="69">
        <v>15</v>
      </c>
      <c r="H250" s="69">
        <f t="shared" si="18"/>
        <v>0</v>
      </c>
    </row>
    <row r="251" spans="1:12" x14ac:dyDescent="0.25">
      <c r="A251" t="s">
        <v>271</v>
      </c>
      <c r="B251" t="s">
        <v>374</v>
      </c>
      <c r="C251" s="86" t="str">
        <f>VLOOKUP(A251,[1]Sheet1!$B:$F,3,FALSE)</f>
        <v>8719322896315</v>
      </c>
      <c r="D251" s="69">
        <v>6.52</v>
      </c>
      <c r="E251" s="69">
        <f>D251*(1-Overall!$B$33)</f>
        <v>6.52</v>
      </c>
      <c r="F251" s="69">
        <v>15</v>
      </c>
      <c r="H251" s="69">
        <f t="shared" si="18"/>
        <v>0</v>
      </c>
    </row>
    <row r="252" spans="1:12" x14ac:dyDescent="0.25">
      <c r="A252" t="s">
        <v>272</v>
      </c>
      <c r="B252" t="s">
        <v>375</v>
      </c>
      <c r="C252" s="86" t="str">
        <f>VLOOKUP(A252,[1]Sheet1!$B:$F,3,FALSE)</f>
        <v>8719322896322</v>
      </c>
      <c r="D252" s="69">
        <v>6.52</v>
      </c>
      <c r="E252" s="69">
        <f>D252*(1-Overall!$B$33)</f>
        <v>6.52</v>
      </c>
      <c r="F252" s="69">
        <v>15</v>
      </c>
      <c r="H252" s="69">
        <f t="shared" si="18"/>
        <v>0</v>
      </c>
    </row>
    <row r="253" spans="1:12" x14ac:dyDescent="0.25">
      <c r="A253" t="s">
        <v>273</v>
      </c>
      <c r="B253" t="s">
        <v>376</v>
      </c>
      <c r="C253" s="86" t="str">
        <f>VLOOKUP(A253,[1]Sheet1!$B:$F,3,FALSE)</f>
        <v>8719322896339</v>
      </c>
      <c r="D253" s="69">
        <v>6.52</v>
      </c>
      <c r="E253" s="69">
        <f>D253*(1-Overall!$B$33)</f>
        <v>6.52</v>
      </c>
      <c r="F253" s="69">
        <v>15</v>
      </c>
      <c r="H253" s="69">
        <f t="shared" si="18"/>
        <v>0</v>
      </c>
    </row>
    <row r="254" spans="1:12" x14ac:dyDescent="0.25">
      <c r="A254" t="s">
        <v>274</v>
      </c>
      <c r="B254" t="s">
        <v>377</v>
      </c>
      <c r="C254" s="86" t="str">
        <f>VLOOKUP(A254,[1]Sheet1!$B:$F,3,FALSE)</f>
        <v>8719322896346</v>
      </c>
      <c r="D254" s="69">
        <v>6.52</v>
      </c>
      <c r="E254" s="69">
        <f>D254*(1-Overall!$B$33)</f>
        <v>6.52</v>
      </c>
      <c r="F254" s="69">
        <v>15</v>
      </c>
      <c r="H254" s="69">
        <f t="shared" si="18"/>
        <v>0</v>
      </c>
    </row>
    <row r="255" spans="1:12" x14ac:dyDescent="0.25">
      <c r="A255" t="s">
        <v>275</v>
      </c>
      <c r="B255" t="s">
        <v>378</v>
      </c>
      <c r="C255" s="86" t="str">
        <f>VLOOKUP(A255,[1]Sheet1!$B:$F,3,FALSE)</f>
        <v>8719322896353</v>
      </c>
      <c r="D255" s="69">
        <v>6.52</v>
      </c>
      <c r="E255" s="69">
        <f>D255*(1-Overall!$B$33)</f>
        <v>6.52</v>
      </c>
      <c r="F255" s="69">
        <v>15</v>
      </c>
      <c r="H255" s="69">
        <f t="shared" si="18"/>
        <v>0</v>
      </c>
    </row>
    <row r="256" spans="1:12" x14ac:dyDescent="0.25">
      <c r="A256" t="s">
        <v>276</v>
      </c>
      <c r="B256" t="s">
        <v>379</v>
      </c>
      <c r="C256" s="86" t="str">
        <f>VLOOKUP(A256,[1]Sheet1!$B:$F,3,FALSE)</f>
        <v>8719322896896</v>
      </c>
      <c r="D256" s="69">
        <v>6.52</v>
      </c>
      <c r="E256" s="69">
        <f>D256*(1-Overall!$B$33)</f>
        <v>6.52</v>
      </c>
      <c r="F256" s="69">
        <v>15</v>
      </c>
      <c r="H256" s="69">
        <f t="shared" si="18"/>
        <v>0</v>
      </c>
    </row>
    <row r="257" spans="1:12" x14ac:dyDescent="0.25">
      <c r="A257" t="s">
        <v>277</v>
      </c>
      <c r="B257" t="s">
        <v>380</v>
      </c>
      <c r="C257" s="86" t="str">
        <f>VLOOKUP(A257,[1]Sheet1!$B:$F,3,FALSE)</f>
        <v>8719322896902</v>
      </c>
      <c r="D257" s="69">
        <v>6.52</v>
      </c>
      <c r="E257" s="69">
        <f>D257*(1-Overall!$B$33)</f>
        <v>6.52</v>
      </c>
      <c r="F257" s="69">
        <v>15</v>
      </c>
      <c r="H257" s="69">
        <f t="shared" si="18"/>
        <v>0</v>
      </c>
    </row>
    <row r="258" spans="1:12" x14ac:dyDescent="0.25">
      <c r="A258" t="s">
        <v>278</v>
      </c>
      <c r="B258" t="s">
        <v>381</v>
      </c>
      <c r="C258" s="86" t="str">
        <f>VLOOKUP(A258,[1]Sheet1!$B:$F,3,FALSE)</f>
        <v>8719322896919</v>
      </c>
      <c r="D258" s="69">
        <v>6.52</v>
      </c>
      <c r="E258" s="69">
        <f>D258*(1-Overall!$B$33)</f>
        <v>6.52</v>
      </c>
      <c r="F258" s="69">
        <v>15</v>
      </c>
      <c r="H258" s="69">
        <f t="shared" si="18"/>
        <v>0</v>
      </c>
    </row>
    <row r="259" spans="1:12" x14ac:dyDescent="0.25">
      <c r="A259" t="s">
        <v>279</v>
      </c>
      <c r="B259" t="s">
        <v>382</v>
      </c>
      <c r="C259" s="86" t="str">
        <f>VLOOKUP(A259,[1]Sheet1!$B:$F,3,FALSE)</f>
        <v>8719322896926</v>
      </c>
      <c r="D259" s="69">
        <v>6.52</v>
      </c>
      <c r="E259" s="69">
        <f>D259*(1-Overall!$B$33)</f>
        <v>6.52</v>
      </c>
      <c r="F259" s="69">
        <v>15</v>
      </c>
      <c r="H259" s="69">
        <f t="shared" si="18"/>
        <v>0</v>
      </c>
    </row>
    <row r="260" spans="1:12" x14ac:dyDescent="0.25">
      <c r="A260" t="s">
        <v>280</v>
      </c>
      <c r="B260" t="s">
        <v>383</v>
      </c>
      <c r="C260" s="86" t="str">
        <f>VLOOKUP(A260,[1]Sheet1!$B:$F,3,FALSE)</f>
        <v>8719322896933</v>
      </c>
      <c r="D260" s="69">
        <v>6.52</v>
      </c>
      <c r="E260" s="69">
        <f>D260*(1-Overall!$B$33)</f>
        <v>6.52</v>
      </c>
      <c r="F260" s="69">
        <v>15</v>
      </c>
      <c r="H260" s="69">
        <f t="shared" si="18"/>
        <v>0</v>
      </c>
    </row>
    <row r="261" spans="1:12" s="66" customFormat="1" ht="15.75" x14ac:dyDescent="0.25">
      <c r="A261" s="73" t="s">
        <v>508</v>
      </c>
      <c r="B261" s="73"/>
      <c r="C261" s="85"/>
      <c r="D261" s="73"/>
      <c r="E261" s="73"/>
      <c r="F261" s="73"/>
      <c r="G261" s="73">
        <f>SUM(G262:G294)</f>
        <v>0</v>
      </c>
      <c r="H261" s="74">
        <f>SUM(H262:H294)</f>
        <v>0</v>
      </c>
      <c r="I261" s="73"/>
      <c r="J261" s="73"/>
      <c r="K261" s="73"/>
      <c r="L261" s="68"/>
    </row>
    <row r="262" spans="1:12" x14ac:dyDescent="0.25">
      <c r="A262" t="s">
        <v>281</v>
      </c>
      <c r="B262" t="s">
        <v>384</v>
      </c>
      <c r="C262" s="86" t="str">
        <f>VLOOKUP(A262,[1]Sheet1!$B:$F,3,FALSE)</f>
        <v>8719322891358</v>
      </c>
      <c r="D262" s="69">
        <v>6.52</v>
      </c>
      <c r="E262" s="69">
        <f>D262*(1-Overall!$B$33)</f>
        <v>6.52</v>
      </c>
      <c r="F262" s="69">
        <v>15</v>
      </c>
      <c r="H262" s="69">
        <f t="shared" ref="H262:H294" si="19">E262*G262</f>
        <v>0</v>
      </c>
    </row>
    <row r="263" spans="1:12" x14ac:dyDescent="0.25">
      <c r="A263" t="s">
        <v>282</v>
      </c>
      <c r="B263" t="s">
        <v>385</v>
      </c>
      <c r="C263" s="86" t="str">
        <f>VLOOKUP(A263,[1]Sheet1!$B:$F,3,FALSE)</f>
        <v>8719322891389</v>
      </c>
      <c r="D263" s="69">
        <v>6.52</v>
      </c>
      <c r="E263" s="69">
        <f>D263*(1-Overall!$B$33)</f>
        <v>6.52</v>
      </c>
      <c r="F263" s="69">
        <v>15</v>
      </c>
      <c r="H263" s="69">
        <f t="shared" si="19"/>
        <v>0</v>
      </c>
    </row>
    <row r="264" spans="1:12" x14ac:dyDescent="0.25">
      <c r="A264" t="s">
        <v>283</v>
      </c>
      <c r="B264" t="s">
        <v>386</v>
      </c>
      <c r="C264" s="86" t="str">
        <f>VLOOKUP(A264,[1]Sheet1!$B:$F,3,FALSE)</f>
        <v>8719322891440</v>
      </c>
      <c r="D264" s="69">
        <v>6.52</v>
      </c>
      <c r="E264" s="69">
        <f>D264*(1-Overall!$B$33)</f>
        <v>6.52</v>
      </c>
      <c r="F264" s="69">
        <v>15</v>
      </c>
      <c r="H264" s="69">
        <f t="shared" si="19"/>
        <v>0</v>
      </c>
    </row>
    <row r="265" spans="1:12" x14ac:dyDescent="0.25">
      <c r="A265" t="s">
        <v>284</v>
      </c>
      <c r="B265" t="s">
        <v>387</v>
      </c>
      <c r="C265" s="86" t="str">
        <f>VLOOKUP(A265,[1]Sheet1!$B:$F,3,FALSE)</f>
        <v>8719322891457</v>
      </c>
      <c r="D265" s="69">
        <v>6.52</v>
      </c>
      <c r="E265" s="69">
        <f>D265*(1-Overall!$B$33)</f>
        <v>6.52</v>
      </c>
      <c r="F265" s="69">
        <v>15</v>
      </c>
      <c r="H265" s="69">
        <f t="shared" si="19"/>
        <v>0</v>
      </c>
    </row>
    <row r="266" spans="1:12" x14ac:dyDescent="0.25">
      <c r="A266" t="s">
        <v>285</v>
      </c>
      <c r="B266" t="s">
        <v>388</v>
      </c>
      <c r="C266" s="86" t="str">
        <f>VLOOKUP(A266,[1]Sheet1!$B:$F,3,FALSE)</f>
        <v>8719322891488</v>
      </c>
      <c r="D266" s="69">
        <v>6.52</v>
      </c>
      <c r="E266" s="69">
        <f>D266*(1-Overall!$B$33)</f>
        <v>6.52</v>
      </c>
      <c r="F266" s="69">
        <v>15</v>
      </c>
      <c r="H266" s="69">
        <f t="shared" si="19"/>
        <v>0</v>
      </c>
    </row>
    <row r="267" spans="1:12" x14ac:dyDescent="0.25">
      <c r="A267" t="s">
        <v>286</v>
      </c>
      <c r="B267" t="s">
        <v>389</v>
      </c>
      <c r="C267" s="86" t="str">
        <f>VLOOKUP(A267,[1]Sheet1!$B:$F,3,FALSE)</f>
        <v>8719322891495</v>
      </c>
      <c r="D267" s="69">
        <v>6.52</v>
      </c>
      <c r="E267" s="69">
        <f>D267*(1-Overall!$B$33)</f>
        <v>6.52</v>
      </c>
      <c r="F267" s="69">
        <v>15</v>
      </c>
      <c r="H267" s="69">
        <f t="shared" si="19"/>
        <v>0</v>
      </c>
    </row>
    <row r="268" spans="1:12" x14ac:dyDescent="0.25">
      <c r="A268" t="s">
        <v>287</v>
      </c>
      <c r="B268" t="s">
        <v>390</v>
      </c>
      <c r="C268" s="86" t="str">
        <f>VLOOKUP(A268,[1]Sheet1!$B:$F,3,FALSE)</f>
        <v>8719322892515</v>
      </c>
      <c r="D268" s="69">
        <v>6.52</v>
      </c>
      <c r="E268" s="69">
        <f>D268*(1-Overall!$B$33)</f>
        <v>6.52</v>
      </c>
      <c r="F268" s="69">
        <v>15</v>
      </c>
      <c r="H268" s="69">
        <f t="shared" si="19"/>
        <v>0</v>
      </c>
    </row>
    <row r="269" spans="1:12" x14ac:dyDescent="0.25">
      <c r="A269" t="s">
        <v>288</v>
      </c>
      <c r="B269" t="s">
        <v>391</v>
      </c>
      <c r="C269" s="86" t="str">
        <f>VLOOKUP(A269,[1]Sheet1!$B:$F,3,FALSE)</f>
        <v>8719322892522</v>
      </c>
      <c r="D269" s="69">
        <v>6.52</v>
      </c>
      <c r="E269" s="69">
        <f>D269*(1-Overall!$B$33)</f>
        <v>6.52</v>
      </c>
      <c r="F269" s="69">
        <v>15</v>
      </c>
      <c r="H269" s="69">
        <f t="shared" si="19"/>
        <v>0</v>
      </c>
    </row>
    <row r="270" spans="1:12" x14ac:dyDescent="0.25">
      <c r="A270" t="s">
        <v>289</v>
      </c>
      <c r="B270" t="s">
        <v>392</v>
      </c>
      <c r="C270" s="86" t="str">
        <f>VLOOKUP(A270,[1]Sheet1!$B:$F,3,FALSE)</f>
        <v>8719322892539</v>
      </c>
      <c r="D270" s="69">
        <v>6.52</v>
      </c>
      <c r="E270" s="69">
        <f>D270*(1-Overall!$B$33)</f>
        <v>6.52</v>
      </c>
      <c r="F270" s="69">
        <v>15</v>
      </c>
      <c r="H270" s="69">
        <f t="shared" si="19"/>
        <v>0</v>
      </c>
    </row>
    <row r="271" spans="1:12" x14ac:dyDescent="0.25">
      <c r="A271" t="s">
        <v>290</v>
      </c>
      <c r="B271" t="s">
        <v>393</v>
      </c>
      <c r="C271" s="86" t="str">
        <f>VLOOKUP(A271,[1]Sheet1!$B:$F,3,FALSE)</f>
        <v>8719322893857</v>
      </c>
      <c r="D271" s="69">
        <v>6.52</v>
      </c>
      <c r="E271" s="69">
        <f>D271*(1-Overall!$B$33)</f>
        <v>6.52</v>
      </c>
      <c r="F271" s="69">
        <v>15</v>
      </c>
      <c r="H271" s="69">
        <f t="shared" si="19"/>
        <v>0</v>
      </c>
    </row>
    <row r="272" spans="1:12" x14ac:dyDescent="0.25">
      <c r="A272" t="s">
        <v>291</v>
      </c>
      <c r="B272" t="s">
        <v>394</v>
      </c>
      <c r="C272" s="86" t="str">
        <f>VLOOKUP(A272,[1]Sheet1!$B:$F,3,FALSE)</f>
        <v>8719322893864</v>
      </c>
      <c r="D272" s="69">
        <v>6.52</v>
      </c>
      <c r="E272" s="69">
        <f>D272*(1-Overall!$B$33)</f>
        <v>6.52</v>
      </c>
      <c r="F272" s="69">
        <v>15</v>
      </c>
      <c r="H272" s="69">
        <f t="shared" si="19"/>
        <v>0</v>
      </c>
    </row>
    <row r="273" spans="1:8" x14ac:dyDescent="0.25">
      <c r="A273" t="s">
        <v>292</v>
      </c>
      <c r="B273" t="s">
        <v>395</v>
      </c>
      <c r="C273" s="86" t="str">
        <f>VLOOKUP(A273,[1]Sheet1!$B:$F,3,FALSE)</f>
        <v>8719322893871</v>
      </c>
      <c r="D273" s="69">
        <v>6.52</v>
      </c>
      <c r="E273" s="69">
        <f>D273*(1-Overall!$B$33)</f>
        <v>6.52</v>
      </c>
      <c r="F273" s="69">
        <v>15</v>
      </c>
      <c r="H273" s="69">
        <f t="shared" si="19"/>
        <v>0</v>
      </c>
    </row>
    <row r="274" spans="1:8" x14ac:dyDescent="0.25">
      <c r="A274" t="s">
        <v>293</v>
      </c>
      <c r="B274" t="s">
        <v>396</v>
      </c>
      <c r="C274" s="86" t="str">
        <f>VLOOKUP(A274,[1]Sheet1!$B:$F,3,FALSE)</f>
        <v>8719322893895</v>
      </c>
      <c r="D274" s="69">
        <v>6.52</v>
      </c>
      <c r="E274" s="69">
        <f>D274*(1-Overall!$B$33)</f>
        <v>6.52</v>
      </c>
      <c r="F274" s="69">
        <v>15</v>
      </c>
      <c r="H274" s="69">
        <f t="shared" si="19"/>
        <v>0</v>
      </c>
    </row>
    <row r="275" spans="1:8" x14ac:dyDescent="0.25">
      <c r="A275" t="s">
        <v>294</v>
      </c>
      <c r="B275" t="s">
        <v>397</v>
      </c>
      <c r="C275" s="86" t="str">
        <f>VLOOKUP(A275,[1]Sheet1!$B:$F,3,FALSE)</f>
        <v>8719322893918</v>
      </c>
      <c r="D275" s="69">
        <v>6.52</v>
      </c>
      <c r="E275" s="69">
        <f>D275*(1-Overall!$B$33)</f>
        <v>6.52</v>
      </c>
      <c r="F275" s="69">
        <v>15</v>
      </c>
      <c r="H275" s="69">
        <f t="shared" si="19"/>
        <v>0</v>
      </c>
    </row>
    <row r="276" spans="1:8" x14ac:dyDescent="0.25">
      <c r="A276" t="s">
        <v>295</v>
      </c>
      <c r="B276" t="s">
        <v>398</v>
      </c>
      <c r="C276" s="86" t="str">
        <f>VLOOKUP(A276,[1]Sheet1!$B:$F,3,FALSE)</f>
        <v>8719322894489</v>
      </c>
      <c r="D276" s="69">
        <v>6.52</v>
      </c>
      <c r="E276" s="69">
        <f>D276*(1-Overall!$B$33)</f>
        <v>6.52</v>
      </c>
      <c r="F276" s="69">
        <v>15</v>
      </c>
      <c r="H276" s="69">
        <f t="shared" si="19"/>
        <v>0</v>
      </c>
    </row>
    <row r="277" spans="1:8" x14ac:dyDescent="0.25">
      <c r="A277" t="s">
        <v>296</v>
      </c>
      <c r="B277" t="s">
        <v>399</v>
      </c>
      <c r="C277" s="86" t="str">
        <f>VLOOKUP(A277,[1]Sheet1!$B:$F,3,FALSE)</f>
        <v>8719322894496</v>
      </c>
      <c r="D277" s="69">
        <v>6.52</v>
      </c>
      <c r="E277" s="69">
        <f>D277*(1-Overall!$B$33)</f>
        <v>6.52</v>
      </c>
      <c r="F277" s="69">
        <v>15</v>
      </c>
      <c r="H277" s="69">
        <f t="shared" si="19"/>
        <v>0</v>
      </c>
    </row>
    <row r="278" spans="1:8" x14ac:dyDescent="0.25">
      <c r="A278" t="s">
        <v>297</v>
      </c>
      <c r="B278" t="s">
        <v>400</v>
      </c>
      <c r="C278" s="86" t="str">
        <f>VLOOKUP(A278,[1]Sheet1!$B:$F,3,FALSE)</f>
        <v>8719322894502</v>
      </c>
      <c r="D278" s="69">
        <v>6.52</v>
      </c>
      <c r="E278" s="69">
        <f>D278*(1-Overall!$B$33)</f>
        <v>6.52</v>
      </c>
      <c r="F278" s="69">
        <v>15</v>
      </c>
      <c r="H278" s="69">
        <f t="shared" si="19"/>
        <v>0</v>
      </c>
    </row>
    <row r="279" spans="1:8" x14ac:dyDescent="0.25">
      <c r="A279" t="s">
        <v>298</v>
      </c>
      <c r="B279" t="s">
        <v>401</v>
      </c>
      <c r="C279" s="86" t="str">
        <f>VLOOKUP(A279,[1]Sheet1!$B:$F,3,FALSE)</f>
        <v>8719322894519</v>
      </c>
      <c r="D279" s="69">
        <v>6.52</v>
      </c>
      <c r="E279" s="69">
        <f>D279*(1-Overall!$B$33)</f>
        <v>6.52</v>
      </c>
      <c r="F279" s="69">
        <v>15</v>
      </c>
      <c r="H279" s="69">
        <f t="shared" si="19"/>
        <v>0</v>
      </c>
    </row>
    <row r="280" spans="1:8" x14ac:dyDescent="0.25">
      <c r="A280" t="s">
        <v>299</v>
      </c>
      <c r="B280" t="s">
        <v>402</v>
      </c>
      <c r="C280" s="86" t="str">
        <f>VLOOKUP(A280,[1]Sheet1!$B:$F,3,FALSE)</f>
        <v>8719322894526</v>
      </c>
      <c r="D280" s="69">
        <v>6.52</v>
      </c>
      <c r="E280" s="69">
        <f>D280*(1-Overall!$B$33)</f>
        <v>6.52</v>
      </c>
      <c r="F280" s="69">
        <v>15</v>
      </c>
      <c r="H280" s="69">
        <f t="shared" si="19"/>
        <v>0</v>
      </c>
    </row>
    <row r="281" spans="1:8" x14ac:dyDescent="0.25">
      <c r="A281" t="s">
        <v>300</v>
      </c>
      <c r="B281" t="s">
        <v>403</v>
      </c>
      <c r="C281" s="86" t="str">
        <f>VLOOKUP(A281,[1]Sheet1!$B:$F,3,FALSE)</f>
        <v>8719322894533</v>
      </c>
      <c r="D281" s="69">
        <v>6.52</v>
      </c>
      <c r="E281" s="69">
        <f>D281*(1-Overall!$B$33)</f>
        <v>6.52</v>
      </c>
      <c r="F281" s="69">
        <v>15</v>
      </c>
      <c r="H281" s="69">
        <f t="shared" si="19"/>
        <v>0</v>
      </c>
    </row>
    <row r="282" spans="1:8" x14ac:dyDescent="0.25">
      <c r="A282" t="s">
        <v>301</v>
      </c>
      <c r="B282" t="s">
        <v>404</v>
      </c>
      <c r="C282" s="86" t="str">
        <f>VLOOKUP(A282,[1]Sheet1!$B:$F,3,FALSE)</f>
        <v>8719322894557</v>
      </c>
      <c r="D282" s="69">
        <v>6.52</v>
      </c>
      <c r="E282" s="69">
        <f>D282*(1-Overall!$B$33)</f>
        <v>6.52</v>
      </c>
      <c r="F282" s="69">
        <v>15</v>
      </c>
      <c r="H282" s="69">
        <f t="shared" si="19"/>
        <v>0</v>
      </c>
    </row>
    <row r="283" spans="1:8" x14ac:dyDescent="0.25">
      <c r="A283" t="s">
        <v>302</v>
      </c>
      <c r="B283" t="s">
        <v>405</v>
      </c>
      <c r="C283" s="86" t="str">
        <f>VLOOKUP(A283,[1]Sheet1!$B:$F,3,FALSE)</f>
        <v>8719322894564</v>
      </c>
      <c r="D283" s="69">
        <v>6.52</v>
      </c>
      <c r="E283" s="69">
        <f>D283*(1-Overall!$B$33)</f>
        <v>6.52</v>
      </c>
      <c r="F283" s="69">
        <v>15</v>
      </c>
      <c r="H283" s="69">
        <f t="shared" si="19"/>
        <v>0</v>
      </c>
    </row>
    <row r="284" spans="1:8" x14ac:dyDescent="0.25">
      <c r="A284" t="s">
        <v>303</v>
      </c>
      <c r="B284" t="s">
        <v>406</v>
      </c>
      <c r="C284" s="86" t="str">
        <f>VLOOKUP(A284,[1]Sheet1!$B:$F,3,FALSE)</f>
        <v>8719322895752</v>
      </c>
      <c r="D284" s="69">
        <v>6.52</v>
      </c>
      <c r="E284" s="69">
        <f>D284*(1-Overall!$B$33)</f>
        <v>6.52</v>
      </c>
      <c r="F284" s="69">
        <v>15</v>
      </c>
      <c r="H284" s="69">
        <f t="shared" si="19"/>
        <v>0</v>
      </c>
    </row>
    <row r="285" spans="1:8" x14ac:dyDescent="0.25">
      <c r="A285" t="s">
        <v>304</v>
      </c>
      <c r="B285" t="s">
        <v>407</v>
      </c>
      <c r="C285" s="86" t="str">
        <f>VLOOKUP(A285,[1]Sheet1!$B:$F,3,FALSE)</f>
        <v>8719322895769</v>
      </c>
      <c r="D285" s="69">
        <v>6.52</v>
      </c>
      <c r="E285" s="69">
        <f>D285*(1-Overall!$B$33)</f>
        <v>6.52</v>
      </c>
      <c r="F285" s="69">
        <v>15</v>
      </c>
      <c r="H285" s="69">
        <f t="shared" si="19"/>
        <v>0</v>
      </c>
    </row>
    <row r="286" spans="1:8" x14ac:dyDescent="0.25">
      <c r="A286" t="s">
        <v>305</v>
      </c>
      <c r="B286" t="s">
        <v>408</v>
      </c>
      <c r="C286" s="86" t="str">
        <f>VLOOKUP(A286,[1]Sheet1!$B:$F,3,FALSE)</f>
        <v>8719322895783</v>
      </c>
      <c r="D286" s="69">
        <v>6.52</v>
      </c>
      <c r="E286" s="69">
        <f>D286*(1-Overall!$B$33)</f>
        <v>6.52</v>
      </c>
      <c r="F286" s="69">
        <v>15</v>
      </c>
      <c r="H286" s="69">
        <f t="shared" si="19"/>
        <v>0</v>
      </c>
    </row>
    <row r="287" spans="1:8" x14ac:dyDescent="0.25">
      <c r="A287" t="s">
        <v>306</v>
      </c>
      <c r="B287" t="s">
        <v>409</v>
      </c>
      <c r="C287" s="86" t="str">
        <f>VLOOKUP(A287,[1]Sheet1!$B:$F,3,FALSE)</f>
        <v>8719322896810</v>
      </c>
      <c r="D287" s="69">
        <v>6.52</v>
      </c>
      <c r="E287" s="69">
        <f>D287*(1-Overall!$B$33)</f>
        <v>6.52</v>
      </c>
      <c r="F287" s="69">
        <v>15</v>
      </c>
      <c r="H287" s="69">
        <f t="shared" si="19"/>
        <v>0</v>
      </c>
    </row>
    <row r="288" spans="1:8" x14ac:dyDescent="0.25">
      <c r="A288" t="s">
        <v>307</v>
      </c>
      <c r="B288" t="s">
        <v>410</v>
      </c>
      <c r="C288" s="86" t="str">
        <f>VLOOKUP(A288,[1]Sheet1!$B:$F,3,FALSE)</f>
        <v>8719322896827</v>
      </c>
      <c r="D288" s="69">
        <v>6.52</v>
      </c>
      <c r="E288" s="69">
        <f>D288*(1-Overall!$B$33)</f>
        <v>6.52</v>
      </c>
      <c r="F288" s="69">
        <v>15</v>
      </c>
      <c r="H288" s="69">
        <f t="shared" si="19"/>
        <v>0</v>
      </c>
    </row>
    <row r="289" spans="1:12" x14ac:dyDescent="0.25">
      <c r="A289" t="s">
        <v>308</v>
      </c>
      <c r="B289" t="s">
        <v>411</v>
      </c>
      <c r="C289" s="86" t="str">
        <f>VLOOKUP(A289,[1]Sheet1!$B:$F,3,FALSE)</f>
        <v>8719322896834</v>
      </c>
      <c r="D289" s="69">
        <v>6.52</v>
      </c>
      <c r="E289" s="69">
        <f>D289*(1-Overall!$B$33)</f>
        <v>6.52</v>
      </c>
      <c r="F289" s="69">
        <v>15</v>
      </c>
      <c r="H289" s="69">
        <f t="shared" si="19"/>
        <v>0</v>
      </c>
    </row>
    <row r="290" spans="1:12" x14ac:dyDescent="0.25">
      <c r="A290" t="s">
        <v>309</v>
      </c>
      <c r="B290" t="s">
        <v>412</v>
      </c>
      <c r="C290" s="86" t="str">
        <f>VLOOKUP(A290,[1]Sheet1!$B:$F,3,FALSE)</f>
        <v>8719322896841</v>
      </c>
      <c r="D290" s="69">
        <v>6.52</v>
      </c>
      <c r="E290" s="69">
        <f>D290*(1-Overall!$B$33)</f>
        <v>6.52</v>
      </c>
      <c r="F290" s="69">
        <v>15</v>
      </c>
      <c r="H290" s="69">
        <f t="shared" si="19"/>
        <v>0</v>
      </c>
    </row>
    <row r="291" spans="1:12" x14ac:dyDescent="0.25">
      <c r="A291" t="s">
        <v>310</v>
      </c>
      <c r="B291" t="s">
        <v>413</v>
      </c>
      <c r="C291" s="86" t="str">
        <f>VLOOKUP(A291,[1]Sheet1!$B:$F,3,FALSE)</f>
        <v>8719322896858</v>
      </c>
      <c r="D291" s="69">
        <v>6.52</v>
      </c>
      <c r="E291" s="69">
        <f>D291*(1-Overall!$B$33)</f>
        <v>6.52</v>
      </c>
      <c r="F291" s="69">
        <v>15</v>
      </c>
      <c r="H291" s="69">
        <f t="shared" si="19"/>
        <v>0</v>
      </c>
    </row>
    <row r="292" spans="1:12" x14ac:dyDescent="0.25">
      <c r="A292" t="s">
        <v>311</v>
      </c>
      <c r="B292" t="s">
        <v>414</v>
      </c>
      <c r="C292" s="86" t="str">
        <f>VLOOKUP(A292,[1]Sheet1!$B:$F,3,FALSE)</f>
        <v>8719322896865</v>
      </c>
      <c r="D292" s="69">
        <v>6.52</v>
      </c>
      <c r="E292" s="69">
        <f>D292*(1-Overall!$B$33)</f>
        <v>6.52</v>
      </c>
      <c r="F292" s="69">
        <v>15</v>
      </c>
      <c r="H292" s="69">
        <f t="shared" si="19"/>
        <v>0</v>
      </c>
    </row>
    <row r="293" spans="1:12" x14ac:dyDescent="0.25">
      <c r="A293" t="s">
        <v>312</v>
      </c>
      <c r="B293" t="s">
        <v>415</v>
      </c>
      <c r="C293" s="86" t="str">
        <f>VLOOKUP(A293,[1]Sheet1!$B:$F,3,FALSE)</f>
        <v>8719322896872</v>
      </c>
      <c r="D293" s="69">
        <f>VLOOKUP(A293,[1]Sheet1!$B:$F,4,FALSE)</f>
        <v>6.52</v>
      </c>
      <c r="E293" s="69">
        <f>D293*(1-Overall!$B$33)</f>
        <v>6.52</v>
      </c>
      <c r="F293" s="69">
        <v>15</v>
      </c>
      <c r="H293" s="69">
        <f t="shared" si="19"/>
        <v>0</v>
      </c>
    </row>
    <row r="294" spans="1:12" x14ac:dyDescent="0.25">
      <c r="A294" t="s">
        <v>313</v>
      </c>
      <c r="B294" t="s">
        <v>416</v>
      </c>
      <c r="C294" s="86" t="str">
        <f>VLOOKUP(A294,[1]Sheet1!$B:$F,3,FALSE)</f>
        <v>8719322896889</v>
      </c>
      <c r="D294" s="69">
        <f>VLOOKUP(A294,[1]Sheet1!$B:$F,4,FALSE)</f>
        <v>6.52</v>
      </c>
      <c r="E294" s="69">
        <f>D294*(1-Overall!$B$33)</f>
        <v>6.52</v>
      </c>
      <c r="F294" s="69">
        <v>15</v>
      </c>
      <c r="H294" s="69">
        <f t="shared" si="19"/>
        <v>0</v>
      </c>
    </row>
    <row r="295" spans="1:12" s="71" customFormat="1" ht="21.6" customHeight="1" x14ac:dyDescent="0.25">
      <c r="A295" s="70" t="s">
        <v>518</v>
      </c>
      <c r="B295" s="70"/>
      <c r="C295" s="84"/>
      <c r="D295" s="70"/>
      <c r="E295" s="70"/>
      <c r="F295" s="70"/>
      <c r="G295" s="70">
        <f>SUM(G296+G302+G306)</f>
        <v>0</v>
      </c>
      <c r="H295" s="75">
        <f>SUM(H296+H302+H306)</f>
        <v>0</v>
      </c>
      <c r="I295" s="70"/>
      <c r="J295" s="70"/>
      <c r="K295" s="70"/>
      <c r="L295" s="72"/>
    </row>
    <row r="296" spans="1:12" s="66" customFormat="1" ht="15.75" x14ac:dyDescent="0.25">
      <c r="A296" s="73" t="s">
        <v>519</v>
      </c>
      <c r="B296" s="73"/>
      <c r="C296" s="85"/>
      <c r="D296" s="73"/>
      <c r="E296" s="73"/>
      <c r="F296" s="73"/>
      <c r="G296" s="73">
        <f>SUM(G297:G301)</f>
        <v>0</v>
      </c>
      <c r="H296" s="74">
        <f>SUM(H297:H301)</f>
        <v>0</v>
      </c>
      <c r="I296" s="73"/>
      <c r="J296" s="73"/>
      <c r="K296" s="73"/>
      <c r="L296" s="68"/>
    </row>
    <row r="297" spans="1:12" x14ac:dyDescent="0.25">
      <c r="A297" t="s">
        <v>520</v>
      </c>
      <c r="B297" t="s">
        <v>936</v>
      </c>
      <c r="C297" s="86" t="s">
        <v>545</v>
      </c>
      <c r="D297" s="69">
        <v>5.28</v>
      </c>
      <c r="E297" s="69">
        <f>D297*(1-Overall!$B$33)</f>
        <v>5.28</v>
      </c>
      <c r="F297">
        <v>12.95</v>
      </c>
      <c r="H297" s="69">
        <f>E297*G297</f>
        <v>0</v>
      </c>
    </row>
    <row r="298" spans="1:12" x14ac:dyDescent="0.25">
      <c r="A298" t="s">
        <v>521</v>
      </c>
      <c r="B298" t="s">
        <v>937</v>
      </c>
      <c r="C298" s="86" t="s">
        <v>546</v>
      </c>
      <c r="D298" s="69">
        <v>5.28</v>
      </c>
      <c r="E298" s="69">
        <f>D298*(1-Overall!$B$33)</f>
        <v>5.28</v>
      </c>
      <c r="F298">
        <v>12.95</v>
      </c>
      <c r="H298" s="69">
        <f>E298*G298</f>
        <v>0</v>
      </c>
    </row>
    <row r="299" spans="1:12" x14ac:dyDescent="0.25">
      <c r="A299" t="s">
        <v>522</v>
      </c>
      <c r="B299" t="s">
        <v>938</v>
      </c>
      <c r="C299" s="86" t="s">
        <v>547</v>
      </c>
      <c r="D299" s="69">
        <v>5.28</v>
      </c>
      <c r="E299" s="69">
        <f>D299*(1-Overall!$B$33)</f>
        <v>5.28</v>
      </c>
      <c r="F299">
        <v>12.95</v>
      </c>
      <c r="H299" s="69">
        <f>E299*G299</f>
        <v>0</v>
      </c>
    </row>
    <row r="300" spans="1:12" x14ac:dyDescent="0.25">
      <c r="A300" t="s">
        <v>523</v>
      </c>
      <c r="B300" t="s">
        <v>939</v>
      </c>
      <c r="C300" s="86" t="s">
        <v>548</v>
      </c>
      <c r="D300" s="69">
        <v>5.28</v>
      </c>
      <c r="E300" s="69">
        <f>D300*(1-Overall!$B$33)</f>
        <v>5.28</v>
      </c>
      <c r="F300">
        <v>12.95</v>
      </c>
      <c r="H300" s="69">
        <f>E300*G300</f>
        <v>0</v>
      </c>
    </row>
    <row r="301" spans="1:12" x14ac:dyDescent="0.25">
      <c r="A301" t="s">
        <v>524</v>
      </c>
      <c r="B301" t="s">
        <v>940</v>
      </c>
      <c r="C301" s="86" t="s">
        <v>549</v>
      </c>
      <c r="D301" s="69">
        <v>5.28</v>
      </c>
      <c r="E301" s="69">
        <f>D301*(1-Overall!$B$33)</f>
        <v>5.28</v>
      </c>
      <c r="F301">
        <v>12.95</v>
      </c>
      <c r="H301" s="69">
        <f>E301*G301</f>
        <v>0</v>
      </c>
    </row>
    <row r="302" spans="1:12" s="66" customFormat="1" ht="15.75" x14ac:dyDescent="0.25">
      <c r="A302" s="73" t="s">
        <v>525</v>
      </c>
      <c r="B302" s="73"/>
      <c r="C302" s="85"/>
      <c r="D302" s="74"/>
      <c r="E302" s="74"/>
      <c r="F302" s="73"/>
      <c r="G302" s="73">
        <f>SUM(G303:G305)</f>
        <v>0</v>
      </c>
      <c r="H302" s="74">
        <f>SUM(H303:H305)</f>
        <v>0</v>
      </c>
      <c r="I302" s="73"/>
      <c r="J302" s="73"/>
      <c r="K302" s="73"/>
      <c r="L302" s="68"/>
    </row>
    <row r="303" spans="1:12" x14ac:dyDescent="0.25">
      <c r="A303" t="s">
        <v>526</v>
      </c>
      <c r="B303" t="s">
        <v>933</v>
      </c>
      <c r="C303" s="86" t="s">
        <v>504</v>
      </c>
      <c r="D303" s="69">
        <v>2.98</v>
      </c>
      <c r="E303" s="69">
        <f>D303*(1-Overall!$B$33)</f>
        <v>2.98</v>
      </c>
      <c r="F303">
        <v>9.9499999999999993</v>
      </c>
      <c r="H303" s="69">
        <f>E303*G303</f>
        <v>0</v>
      </c>
    </row>
    <row r="304" spans="1:12" x14ac:dyDescent="0.25">
      <c r="A304" t="s">
        <v>527</v>
      </c>
      <c r="B304" t="s">
        <v>934</v>
      </c>
      <c r="C304" s="86" t="s">
        <v>505</v>
      </c>
      <c r="D304" s="69">
        <v>2.98</v>
      </c>
      <c r="E304" s="69">
        <f>D304*(1-Overall!$B$33)</f>
        <v>2.98</v>
      </c>
      <c r="F304">
        <v>9.9499999999999993</v>
      </c>
      <c r="H304" s="69">
        <f>E304*G304</f>
        <v>0</v>
      </c>
    </row>
    <row r="305" spans="1:12" x14ac:dyDescent="0.25">
      <c r="A305" t="s">
        <v>528</v>
      </c>
      <c r="B305" t="s">
        <v>935</v>
      </c>
      <c r="C305" s="86" t="s">
        <v>506</v>
      </c>
      <c r="D305" s="69">
        <v>2.98</v>
      </c>
      <c r="E305" s="69">
        <f>D305*(1-Overall!$B$33)</f>
        <v>2.98</v>
      </c>
      <c r="F305">
        <v>9.9499999999999993</v>
      </c>
      <c r="H305" s="69">
        <f>E305*G305</f>
        <v>0</v>
      </c>
    </row>
    <row r="306" spans="1:12" s="66" customFormat="1" ht="15.75" x14ac:dyDescent="0.25">
      <c r="A306" s="73" t="s">
        <v>529</v>
      </c>
      <c r="B306" s="73"/>
      <c r="C306" s="85"/>
      <c r="D306" s="74"/>
      <c r="E306" s="74"/>
      <c r="F306" s="73"/>
      <c r="G306" s="73">
        <f>SUM(G307:G308)</f>
        <v>0</v>
      </c>
      <c r="H306" s="74">
        <f>SUM(H307:H308)</f>
        <v>0</v>
      </c>
      <c r="I306" s="73"/>
      <c r="J306" s="73"/>
      <c r="K306" s="73"/>
      <c r="L306" s="68"/>
    </row>
    <row r="307" spans="1:12" x14ac:dyDescent="0.25">
      <c r="A307" t="s">
        <v>530</v>
      </c>
      <c r="B307" t="s">
        <v>532</v>
      </c>
      <c r="C307" s="86" t="s">
        <v>667</v>
      </c>
      <c r="D307" s="69">
        <v>6.38</v>
      </c>
      <c r="E307" s="69">
        <f>D307*(1-Overall!$B$33)</f>
        <v>6.38</v>
      </c>
      <c r="F307">
        <v>15.95</v>
      </c>
      <c r="H307" s="69">
        <f>E307*G307</f>
        <v>0</v>
      </c>
    </row>
    <row r="308" spans="1:12" x14ac:dyDescent="0.25">
      <c r="A308" t="s">
        <v>531</v>
      </c>
      <c r="B308" t="s">
        <v>533</v>
      </c>
      <c r="C308" s="86" t="s">
        <v>507</v>
      </c>
      <c r="D308" s="69">
        <v>6.38</v>
      </c>
      <c r="E308" s="69">
        <f>D308*(1-Overall!$B$33)</f>
        <v>6.38</v>
      </c>
      <c r="F308">
        <v>15.95</v>
      </c>
      <c r="H308" s="69">
        <f>E308*G308</f>
        <v>0</v>
      </c>
    </row>
    <row r="309" spans="1:12" s="71" customFormat="1" ht="21.6" customHeight="1" x14ac:dyDescent="0.25">
      <c r="A309" s="70" t="s">
        <v>538</v>
      </c>
      <c r="B309" s="70"/>
      <c r="C309" s="84"/>
      <c r="D309" s="75"/>
      <c r="E309" s="75"/>
      <c r="F309" s="70"/>
      <c r="G309" s="70">
        <f>G310</f>
        <v>0</v>
      </c>
      <c r="H309" s="75">
        <f>H310</f>
        <v>0</v>
      </c>
      <c r="I309" s="70"/>
      <c r="J309" s="70"/>
      <c r="K309" s="70"/>
      <c r="L309" s="72"/>
    </row>
    <row r="310" spans="1:12" s="66" customFormat="1" ht="15.75" x14ac:dyDescent="0.25">
      <c r="A310" s="73"/>
      <c r="B310" s="73"/>
      <c r="C310" s="85"/>
      <c r="D310" s="74"/>
      <c r="E310" s="74"/>
      <c r="F310" s="73"/>
      <c r="G310" s="73">
        <f>SUM(G311:G312)</f>
        <v>0</v>
      </c>
      <c r="H310" s="74">
        <f>SUM(H311:H326)</f>
        <v>0</v>
      </c>
      <c r="I310" s="73"/>
      <c r="J310" s="73"/>
      <c r="K310" s="73"/>
      <c r="L310" s="68"/>
    </row>
    <row r="311" spans="1:12" x14ac:dyDescent="0.25">
      <c r="A311" t="s">
        <v>534</v>
      </c>
      <c r="B311" t="s">
        <v>535</v>
      </c>
      <c r="C311" s="86">
        <v>0</v>
      </c>
      <c r="D311" s="69">
        <v>69.95</v>
      </c>
      <c r="E311" s="69">
        <f>D311*(1-Overall!$B$33)</f>
        <v>69.95</v>
      </c>
      <c r="F311" t="s">
        <v>893</v>
      </c>
      <c r="H311" s="69">
        <f>E311*G311</f>
        <v>0</v>
      </c>
      <c r="L311" t="s">
        <v>887</v>
      </c>
    </row>
    <row r="312" spans="1:12" x14ac:dyDescent="0.25">
      <c r="A312" t="s">
        <v>884</v>
      </c>
      <c r="B312" t="s">
        <v>885</v>
      </c>
      <c r="C312" s="86" t="s">
        <v>886</v>
      </c>
      <c r="D312" s="69">
        <v>160</v>
      </c>
      <c r="E312" s="69">
        <f>D312*(1-Overall!$B$33)</f>
        <v>160</v>
      </c>
      <c r="F312" t="s">
        <v>893</v>
      </c>
      <c r="H312" s="69">
        <f>E312*G312</f>
        <v>0</v>
      </c>
    </row>
  </sheetData>
  <mergeCells count="1">
    <mergeCell ref="A1:K2"/>
  </mergeCells>
  <phoneticPr fontId="25" type="noConversion"/>
  <conditionalFormatting sqref="C313:C1048576 C1:C311">
    <cfRule type="duplicateValues" dxfId="3" priority="1"/>
  </conditionalFormatting>
  <dataValidations count="1">
    <dataValidation operator="lessThan" errorTitle="40 characters max." error="40 characters max." promptTitle="40 characters max." prompt="40 characters max." sqref="A309 L138:L210 A138:A210 L243 A243 L217 A217 L295 A295 L309 L5:L128 A5:A128" xr:uid="{7E7E4685-D53E-4008-B516-49508DFEDBF3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0315-034D-4178-8164-A4FF7C983CB3}">
  <dimension ref="A1:F280"/>
  <sheetViews>
    <sheetView workbookViewId="0">
      <selection activeCell="D10" sqref="D10"/>
    </sheetView>
  </sheetViews>
  <sheetFormatPr defaultRowHeight="15" x14ac:dyDescent="0.25"/>
  <cols>
    <col min="1" max="1" width="9.7109375" bestFit="1" customWidth="1"/>
    <col min="2" max="2" width="3.28515625" customWidth="1"/>
    <col min="3" max="3" width="61.28515625" bestFit="1" customWidth="1"/>
    <col min="5" max="5" width="10.42578125" bestFit="1" customWidth="1"/>
  </cols>
  <sheetData>
    <row r="1" spans="1:6" s="79" customFormat="1" x14ac:dyDescent="0.25">
      <c r="A1" s="79" t="s">
        <v>550</v>
      </c>
      <c r="C1" s="79" t="s">
        <v>551</v>
      </c>
      <c r="D1" s="80" t="s">
        <v>13</v>
      </c>
      <c r="E1" s="79" t="s">
        <v>17</v>
      </c>
      <c r="F1" s="79" t="s">
        <v>552</v>
      </c>
    </row>
    <row r="2" spans="1:6" x14ac:dyDescent="0.25">
      <c r="A2" t="str">
        <f>Goggles!A7</f>
        <v>MOR001</v>
      </c>
      <c r="C2" t="str">
        <f>Goggles!B7</f>
        <v>Orion Matt Black / Silver Lens / Extra lens incl. S1</v>
      </c>
      <c r="D2">
        <f>Goggles!G7</f>
        <v>0</v>
      </c>
      <c r="E2" s="81">
        <f>Overall!$B$39</f>
        <v>0</v>
      </c>
      <c r="F2" s="82">
        <f>Goggles!E7</f>
        <v>54.32</v>
      </c>
    </row>
    <row r="3" spans="1:6" x14ac:dyDescent="0.25">
      <c r="A3" t="str">
        <f>Goggles!A8</f>
        <v>MOR002</v>
      </c>
      <c r="C3" t="str">
        <f>Goggles!B8</f>
        <v>Orion Matt Black / Revo Red Lens / Extra lens incl. S1</v>
      </c>
      <c r="D3">
        <f>Goggles!G8</f>
        <v>0</v>
      </c>
      <c r="E3" s="81">
        <f>Overall!$B$39</f>
        <v>0</v>
      </c>
      <c r="F3" s="82">
        <f>Goggles!E8</f>
        <v>54.32</v>
      </c>
    </row>
    <row r="4" spans="1:6" x14ac:dyDescent="0.25">
      <c r="A4" t="str">
        <f>Goggles!A9</f>
        <v>MOR003</v>
      </c>
      <c r="C4" t="str">
        <f>Goggles!B9</f>
        <v>Orion Matt Black / Revo Gold Lens / Extra lens incl. S1</v>
      </c>
      <c r="D4">
        <f>Goggles!G9</f>
        <v>0</v>
      </c>
      <c r="E4" s="81">
        <f>Overall!$B$39</f>
        <v>0</v>
      </c>
      <c r="F4" s="82">
        <f>Goggles!E9</f>
        <v>54.32</v>
      </c>
    </row>
    <row r="5" spans="1:6" x14ac:dyDescent="0.25">
      <c r="A5" t="str">
        <f>Goggles!A10</f>
        <v>MOR004</v>
      </c>
      <c r="C5" t="str">
        <f>Goggles!B10</f>
        <v>Orion Matt Black / Revo Blue Lens / Extra lens incl. S1</v>
      </c>
      <c r="D5">
        <f>Goggles!G10</f>
        <v>0</v>
      </c>
      <c r="E5" s="81">
        <f>Overall!$B$39</f>
        <v>0</v>
      </c>
      <c r="F5" s="82">
        <f>Goggles!E10</f>
        <v>54.32</v>
      </c>
    </row>
    <row r="6" spans="1:6" x14ac:dyDescent="0.25">
      <c r="A6" t="str">
        <f>Goggles!A11</f>
        <v>MOR005</v>
      </c>
      <c r="C6" t="str">
        <f>Goggles!B11</f>
        <v>Orion Matt White / Silver Lens / Extra lens incl. S1</v>
      </c>
      <c r="D6">
        <f>Goggles!G11</f>
        <v>0</v>
      </c>
      <c r="E6" s="81">
        <f>Overall!$B$39</f>
        <v>0</v>
      </c>
      <c r="F6" s="82">
        <f>Goggles!E11</f>
        <v>54.32</v>
      </c>
    </row>
    <row r="7" spans="1:6" x14ac:dyDescent="0.25">
      <c r="A7" t="str">
        <f>Goggles!A12</f>
        <v>MOR006</v>
      </c>
      <c r="C7" t="str">
        <f>Goggles!B12</f>
        <v>Orion Matt White / Revo Red Lens / Extra lens incl. S1</v>
      </c>
      <c r="D7">
        <f>Goggles!G12</f>
        <v>0</v>
      </c>
      <c r="E7" s="81">
        <f>Overall!$B$39</f>
        <v>0</v>
      </c>
      <c r="F7" s="82">
        <f>Goggles!E12</f>
        <v>54.32</v>
      </c>
    </row>
    <row r="8" spans="1:6" x14ac:dyDescent="0.25">
      <c r="A8" t="str">
        <f>Goggles!A13</f>
        <v>MOR007</v>
      </c>
      <c r="C8" t="str">
        <f>Goggles!B13</f>
        <v>Orion Matt White / Revo Gold Lens / Extra lens incl. S1</v>
      </c>
      <c r="D8">
        <f>Goggles!G13</f>
        <v>0</v>
      </c>
      <c r="E8" s="81">
        <f>Overall!$B$39</f>
        <v>0</v>
      </c>
      <c r="F8" s="82">
        <f>Goggles!E13</f>
        <v>54.32</v>
      </c>
    </row>
    <row r="9" spans="1:6" x14ac:dyDescent="0.25">
      <c r="A9" t="str">
        <f>Goggles!A14</f>
        <v>MOR008</v>
      </c>
      <c r="C9" t="str">
        <f>Goggles!B14</f>
        <v>Orion Matt White / Revo Blue Lens / Extra lens incl. S1</v>
      </c>
      <c r="D9">
        <f>Goggles!G14</f>
        <v>0</v>
      </c>
      <c r="E9" s="81">
        <f>Overall!$B$39</f>
        <v>0</v>
      </c>
      <c r="F9" s="82">
        <f>Goggles!E14</f>
        <v>54.32</v>
      </c>
    </row>
    <row r="10" spans="1:6" x14ac:dyDescent="0.25">
      <c r="A10" t="str">
        <f>Goggles!A15</f>
        <v>MOR009</v>
      </c>
      <c r="C10" t="str">
        <f>Goggles!B15</f>
        <v>Orion Sage Green / Silver Lens / Extra lens incl. S1</v>
      </c>
      <c r="D10">
        <f>Goggles!G15</f>
        <v>0</v>
      </c>
      <c r="E10" s="81">
        <f>Overall!$B$39</f>
        <v>0</v>
      </c>
      <c r="F10" s="82">
        <f>Goggles!E15</f>
        <v>54.32</v>
      </c>
    </row>
    <row r="11" spans="1:6" x14ac:dyDescent="0.25">
      <c r="A11" t="str">
        <f>Goggles!A16</f>
        <v>MOR010</v>
      </c>
      <c r="C11" t="str">
        <f>Goggles!B16</f>
        <v>Orion Sage Green / Revo Red Lens / Extra lens incl. S1</v>
      </c>
      <c r="D11">
        <f>Goggles!G16</f>
        <v>0</v>
      </c>
      <c r="E11" s="81">
        <f>Overall!$B$39</f>
        <v>0</v>
      </c>
      <c r="F11" s="82">
        <f>Goggles!E16</f>
        <v>54.32</v>
      </c>
    </row>
    <row r="12" spans="1:6" x14ac:dyDescent="0.25">
      <c r="A12" t="str">
        <f>Goggles!A17</f>
        <v>MOR011</v>
      </c>
      <c r="C12" t="str">
        <f>Goggles!B17</f>
        <v>Orion Sage Green / Revo Gold Lens / Extra lens incl. S1</v>
      </c>
      <c r="D12">
        <f>Goggles!G17</f>
        <v>0</v>
      </c>
      <c r="E12" s="81">
        <f>Overall!$B$39</f>
        <v>0</v>
      </c>
      <c r="F12" s="82">
        <f>Goggles!E17</f>
        <v>54.32</v>
      </c>
    </row>
    <row r="13" spans="1:6" x14ac:dyDescent="0.25">
      <c r="A13" t="str">
        <f>Goggles!A18</f>
        <v>MOR012</v>
      </c>
      <c r="C13" t="str">
        <f>Goggles!B18</f>
        <v>Orion Sage Green / Revo Blue Lens / Extra lens incl. S1</v>
      </c>
      <c r="D13">
        <f>Goggles!G18</f>
        <v>0</v>
      </c>
      <c r="E13" s="81">
        <f>Overall!$B$39</f>
        <v>0</v>
      </c>
      <c r="F13" s="82">
        <f>Goggles!E18</f>
        <v>54.32</v>
      </c>
    </row>
    <row r="14" spans="1:6" x14ac:dyDescent="0.25">
      <c r="A14" t="str">
        <f>Goggles!A19</f>
        <v>MOR013</v>
      </c>
      <c r="C14" t="str">
        <f>Goggles!B19</f>
        <v>Orion Oxide Plum / Silver Lens / Extra lens incl. S1</v>
      </c>
      <c r="D14">
        <f>Goggles!G19</f>
        <v>0</v>
      </c>
      <c r="E14" s="81">
        <f>Overall!$B$39</f>
        <v>0</v>
      </c>
      <c r="F14" s="82">
        <f>Goggles!E19</f>
        <v>54.32</v>
      </c>
    </row>
    <row r="15" spans="1:6" x14ac:dyDescent="0.25">
      <c r="A15" t="str">
        <f>Goggles!A20</f>
        <v>MOR014</v>
      </c>
      <c r="C15" t="str">
        <f>Goggles!B20</f>
        <v>Orion Oxide Plum / Revo Red Lens / Extra lens incl. S1</v>
      </c>
      <c r="D15">
        <f>Goggles!G20</f>
        <v>0</v>
      </c>
      <c r="E15" s="81">
        <f>Overall!$B$39</f>
        <v>0</v>
      </c>
      <c r="F15" s="82">
        <f>Goggles!E20</f>
        <v>54.32</v>
      </c>
    </row>
    <row r="16" spans="1:6" x14ac:dyDescent="0.25">
      <c r="A16" t="str">
        <f>Goggles!A21</f>
        <v>MOR015</v>
      </c>
      <c r="C16" t="str">
        <f>Goggles!B21</f>
        <v>Orion Oxide Plum / Revo Gold Lens / Extra lens incl. S1</v>
      </c>
      <c r="D16">
        <f>Goggles!G21</f>
        <v>0</v>
      </c>
      <c r="E16" s="81">
        <f>Overall!$B$39</f>
        <v>0</v>
      </c>
      <c r="F16" s="82">
        <f>Goggles!E21</f>
        <v>54.32</v>
      </c>
    </row>
    <row r="17" spans="1:6" x14ac:dyDescent="0.25">
      <c r="A17" t="str">
        <f>Goggles!A22</f>
        <v>MOR016</v>
      </c>
      <c r="C17" t="str">
        <f>Goggles!B22</f>
        <v>Orion Oxide Plum / Revo Blue Lens / Extra lens incl. S1</v>
      </c>
      <c r="D17">
        <f>Goggles!G22</f>
        <v>0</v>
      </c>
      <c r="E17" s="81">
        <f>Overall!$B$39</f>
        <v>0</v>
      </c>
      <c r="F17" s="82">
        <f>Goggles!E22</f>
        <v>54.32</v>
      </c>
    </row>
    <row r="18" spans="1:6" x14ac:dyDescent="0.25">
      <c r="A18" t="str">
        <f>Goggles!A23</f>
        <v>MOR017</v>
      </c>
      <c r="C18" t="str">
        <f>Goggles!B23</f>
        <v>Orion Matt Black / Photochromatic Revo Blue S1/S3</v>
      </c>
      <c r="D18">
        <f>Goggles!G23</f>
        <v>0</v>
      </c>
      <c r="E18" s="81">
        <f>Overall!$B$39</f>
        <v>0</v>
      </c>
      <c r="F18" s="82">
        <f>Goggles!E23</f>
        <v>59.32</v>
      </c>
    </row>
    <row r="19" spans="1:6" x14ac:dyDescent="0.25">
      <c r="A19" t="str">
        <f>Goggles!A24</f>
        <v>MOR018</v>
      </c>
      <c r="C19" t="str">
        <f>Goggles!B24</f>
        <v>Orion Matt White / Photochromatic Revo Blue S1/S3</v>
      </c>
      <c r="D19">
        <f>Goggles!G24</f>
        <v>0</v>
      </c>
      <c r="E19" s="81">
        <f>Overall!$B$39</f>
        <v>0</v>
      </c>
      <c r="F19" s="82">
        <f>Goggles!E24</f>
        <v>59.32</v>
      </c>
    </row>
    <row r="20" spans="1:6" x14ac:dyDescent="0.25">
      <c r="A20" t="str">
        <f>Goggles!A25</f>
        <v>MOR019</v>
      </c>
      <c r="C20" t="str">
        <f>Goggles!B25</f>
        <v>Orion Sage Green / Photochromatic Revo Blue S1/S3</v>
      </c>
      <c r="D20">
        <f>Goggles!G25</f>
        <v>0</v>
      </c>
      <c r="E20" s="81">
        <f>Overall!$B$39</f>
        <v>0</v>
      </c>
      <c r="F20" s="82">
        <f>Goggles!E25</f>
        <v>59.32</v>
      </c>
    </row>
    <row r="21" spans="1:6" x14ac:dyDescent="0.25">
      <c r="A21" t="str">
        <f>Goggles!A26</f>
        <v>MOR020</v>
      </c>
      <c r="C21" t="str">
        <f>Goggles!B26</f>
        <v>Orion Oxide Plum / Photochromatic Revo Blue S1/S3</v>
      </c>
      <c r="D21">
        <f>Goggles!G26</f>
        <v>0</v>
      </c>
      <c r="E21" s="81">
        <f>Overall!$B$39</f>
        <v>0</v>
      </c>
      <c r="F21" s="82">
        <f>Goggles!E26</f>
        <v>59.32</v>
      </c>
    </row>
    <row r="22" spans="1:6" x14ac:dyDescent="0.25">
      <c r="A22" t="str">
        <f>Goggles!A28</f>
        <v>MEX001</v>
      </c>
      <c r="C22" t="str">
        <f>Goggles!B28</f>
        <v>Xpr Matt Black / Silver Lens / extra lens incl. S1</v>
      </c>
      <c r="D22">
        <f>Goggles!G28</f>
        <v>0</v>
      </c>
      <c r="E22" s="81">
        <f>Overall!$B$39</f>
        <v>0</v>
      </c>
      <c r="F22" s="82">
        <f>Goggles!E28</f>
        <v>54.32</v>
      </c>
    </row>
    <row r="23" spans="1:6" x14ac:dyDescent="0.25">
      <c r="A23" t="str">
        <f>Goggles!A29</f>
        <v>MEX002</v>
      </c>
      <c r="C23" t="str">
        <f>Goggles!B29</f>
        <v>Xpr Matt Black / Revo Red Lens / extra lens incl. S1</v>
      </c>
      <c r="D23">
        <f>Goggles!G29</f>
        <v>0</v>
      </c>
      <c r="E23" s="81">
        <f>Overall!$B$39</f>
        <v>0</v>
      </c>
      <c r="F23" s="82">
        <f>Goggles!E29</f>
        <v>54.32</v>
      </c>
    </row>
    <row r="24" spans="1:6" x14ac:dyDescent="0.25">
      <c r="A24" t="str">
        <f>Goggles!A30</f>
        <v>MEX003</v>
      </c>
      <c r="C24" t="str">
        <f>Goggles!B30</f>
        <v>Xpr Matt black / Revo Gold Lens / extra lens incl. S1</v>
      </c>
      <c r="D24">
        <f>Goggles!G30</f>
        <v>0</v>
      </c>
      <c r="E24" s="81">
        <f>Overall!$B$39</f>
        <v>0</v>
      </c>
      <c r="F24" s="82">
        <f>Goggles!E30</f>
        <v>54.32</v>
      </c>
    </row>
    <row r="25" spans="1:6" x14ac:dyDescent="0.25">
      <c r="A25" t="str">
        <f>Goggles!A31</f>
        <v>MEX004</v>
      </c>
      <c r="C25" t="str">
        <f>Goggles!B31</f>
        <v>Xpr Matt black / Revo Blue Lens / extra lens incl. S1</v>
      </c>
      <c r="D25">
        <f>Goggles!G31</f>
        <v>0</v>
      </c>
      <c r="E25" s="81">
        <f>Overall!$B$39</f>
        <v>0</v>
      </c>
      <c r="F25" s="82">
        <f>Goggles!E31</f>
        <v>54.32</v>
      </c>
    </row>
    <row r="26" spans="1:6" x14ac:dyDescent="0.25">
      <c r="A26" t="str">
        <f>Goggles!A32</f>
        <v>MEX007</v>
      </c>
      <c r="C26" t="str">
        <f>Goggles!B32</f>
        <v>Xpr Matt white / Silver Lens / extra lens incl. S1</v>
      </c>
      <c r="D26">
        <f>Goggles!G32</f>
        <v>0</v>
      </c>
      <c r="E26" s="81">
        <f>Overall!$B$39</f>
        <v>0</v>
      </c>
      <c r="F26" s="82">
        <f>Goggles!E32</f>
        <v>54.32</v>
      </c>
    </row>
    <row r="27" spans="1:6" x14ac:dyDescent="0.25">
      <c r="A27" t="str">
        <f>Goggles!A33</f>
        <v>MEX008</v>
      </c>
      <c r="C27" t="str">
        <f>Goggles!B33</f>
        <v>Xpr Matt white / Revo Red Lens / extra lens incl. S1</v>
      </c>
      <c r="D27">
        <f>Goggles!G33</f>
        <v>0</v>
      </c>
      <c r="E27" s="81">
        <f>Overall!$B$39</f>
        <v>0</v>
      </c>
      <c r="F27" s="82">
        <f>Goggles!E33</f>
        <v>54.32</v>
      </c>
    </row>
    <row r="28" spans="1:6" x14ac:dyDescent="0.25">
      <c r="A28" t="str">
        <f>Goggles!A34</f>
        <v>MEX009</v>
      </c>
      <c r="C28" t="str">
        <f>Goggles!B34</f>
        <v>Xpr Matt white /Revo Gold /extra lens incl. S1</v>
      </c>
      <c r="D28">
        <f>Goggles!G34</f>
        <v>0</v>
      </c>
      <c r="E28" s="81">
        <f>Overall!$B$39</f>
        <v>0</v>
      </c>
      <c r="F28" s="82">
        <f>Goggles!E34</f>
        <v>54.32</v>
      </c>
    </row>
    <row r="29" spans="1:6" x14ac:dyDescent="0.25">
      <c r="A29" t="str">
        <f>Goggles!A35</f>
        <v>MEX010</v>
      </c>
      <c r="C29" t="str">
        <f>Goggles!B35</f>
        <v>Xpr Matt white / Revo Blue lens / extra lens incl. S1</v>
      </c>
      <c r="D29">
        <f>Goggles!G35</f>
        <v>0</v>
      </c>
      <c r="E29" s="81">
        <f>Overall!$B$39</f>
        <v>0</v>
      </c>
      <c r="F29" s="82">
        <f>Goggles!E35</f>
        <v>54.32</v>
      </c>
    </row>
    <row r="30" spans="1:6" x14ac:dyDescent="0.25">
      <c r="A30" t="str">
        <f>Goggles!A36</f>
        <v>MEX025</v>
      </c>
      <c r="C30" t="str">
        <f>Goggles!B36</f>
        <v>XPR Matt Army Green / Silver Lens / extra lens incl. S1</v>
      </c>
      <c r="D30">
        <f>Goggles!G36</f>
        <v>0</v>
      </c>
      <c r="E30" s="81">
        <f>Overall!$B$39</f>
        <v>0</v>
      </c>
      <c r="F30" s="82">
        <f>Goggles!E36</f>
        <v>54.32</v>
      </c>
    </row>
    <row r="31" spans="1:6" x14ac:dyDescent="0.25">
      <c r="A31" t="str">
        <f>Goggles!A37</f>
        <v>MEX026</v>
      </c>
      <c r="C31" t="str">
        <f>Goggles!B37</f>
        <v>XPR Matt Army Green / Revo Red Lens / extra lens incl. S1</v>
      </c>
      <c r="D31">
        <f>Goggles!G37</f>
        <v>0</v>
      </c>
      <c r="E31" s="81">
        <f>Overall!$B$39</f>
        <v>0</v>
      </c>
      <c r="F31" s="82">
        <f>Goggles!E37</f>
        <v>54.32</v>
      </c>
    </row>
    <row r="32" spans="1:6" x14ac:dyDescent="0.25">
      <c r="A32" t="str">
        <f>Goggles!A38</f>
        <v>MEX027</v>
      </c>
      <c r="C32" t="str">
        <f>Goggles!B38</f>
        <v>XPR Matt Army Green / Revo Gold Lens / extra lens incl. S1</v>
      </c>
      <c r="D32">
        <f>Goggles!G38</f>
        <v>0</v>
      </c>
      <c r="E32" s="81">
        <f>Overall!$B$39</f>
        <v>0</v>
      </c>
      <c r="F32" s="82">
        <f>Goggles!E38</f>
        <v>54.32</v>
      </c>
    </row>
    <row r="33" spans="1:6" x14ac:dyDescent="0.25">
      <c r="A33" t="str">
        <f>Goggles!A39</f>
        <v>MEX028</v>
      </c>
      <c r="C33" t="str">
        <f>Goggles!B39</f>
        <v>XPR Matt Army Green / Revo Blue Lens / extra lens incl. S1</v>
      </c>
      <c r="D33">
        <f>Goggles!G39</f>
        <v>0</v>
      </c>
      <c r="E33" s="81">
        <f>Overall!$B$39</f>
        <v>0</v>
      </c>
      <c r="F33" s="82">
        <f>Goggles!E39</f>
        <v>54.32</v>
      </c>
    </row>
    <row r="34" spans="1:6" x14ac:dyDescent="0.25">
      <c r="A34" t="str">
        <f>Goggles!A40</f>
        <v>MEX029</v>
      </c>
      <c r="C34" t="str">
        <f>Goggles!B40</f>
        <v>Xpr Storm / Silver Lens S3 / Extra Lens Incl. S1</v>
      </c>
      <c r="D34">
        <f>Goggles!G40</f>
        <v>0</v>
      </c>
      <c r="E34" s="81">
        <f>Overall!$B$39</f>
        <v>0</v>
      </c>
      <c r="F34" s="82">
        <f>Goggles!E40</f>
        <v>54.32</v>
      </c>
    </row>
    <row r="35" spans="1:6" x14ac:dyDescent="0.25">
      <c r="A35" t="str">
        <f>Goggles!A41</f>
        <v>MEX030</v>
      </c>
      <c r="C35" t="str">
        <f>Goggles!B41</f>
        <v>Xpr Storm / Revo Red Lens S2 / Extra Lens Incl. S1</v>
      </c>
      <c r="D35">
        <f>Goggles!G41</f>
        <v>0</v>
      </c>
      <c r="E35" s="81">
        <f>Overall!$B$39</f>
        <v>0</v>
      </c>
      <c r="F35" s="82">
        <f>Goggles!E41</f>
        <v>54.32</v>
      </c>
    </row>
    <row r="36" spans="1:6" x14ac:dyDescent="0.25">
      <c r="A36" t="str">
        <f>Goggles!A42</f>
        <v>MEX031</v>
      </c>
      <c r="C36" t="str">
        <f>Goggles!B42</f>
        <v>Xpr Storm / Revo Gold Lens S3 / Extra Lens Incl. S1</v>
      </c>
      <c r="D36">
        <f>Goggles!G42</f>
        <v>0</v>
      </c>
      <c r="E36" s="81">
        <f>Overall!$B$39</f>
        <v>0</v>
      </c>
      <c r="F36" s="82">
        <f>Goggles!E42</f>
        <v>54.32</v>
      </c>
    </row>
    <row r="37" spans="1:6" x14ac:dyDescent="0.25">
      <c r="A37" t="str">
        <f>Goggles!A43</f>
        <v>MEX032</v>
      </c>
      <c r="C37" t="str">
        <f>Goggles!B43</f>
        <v>Xpr Storm / Revo Blue Lens S2 / Extra Lens Incl. S1</v>
      </c>
      <c r="D37">
        <f>Goggles!G43</f>
        <v>0</v>
      </c>
      <c r="E37" s="81">
        <f>Overall!$B$39</f>
        <v>0</v>
      </c>
      <c r="F37" s="82">
        <f>Goggles!E43</f>
        <v>54.32</v>
      </c>
    </row>
    <row r="38" spans="1:6" x14ac:dyDescent="0.25">
      <c r="A38" t="str">
        <f>Goggles!A44</f>
        <v>MEX100</v>
      </c>
      <c r="C38" t="str">
        <f>Goggles!B44</f>
        <v>XPR Matt Black / Photochromatic Revo Blue S1/S3</v>
      </c>
      <c r="D38">
        <f>Goggles!G44</f>
        <v>0</v>
      </c>
      <c r="E38" s="81">
        <f>Overall!$B$39</f>
        <v>0</v>
      </c>
      <c r="F38" s="82">
        <f>Goggles!E44</f>
        <v>59.32</v>
      </c>
    </row>
    <row r="39" spans="1:6" x14ac:dyDescent="0.25">
      <c r="A39" t="str">
        <f>Goggles!A45</f>
        <v>MEX200</v>
      </c>
      <c r="C39" t="str">
        <f>Goggles!B45</f>
        <v>XPR Matt White / Photochromatic Revo Blue S1/S3</v>
      </c>
      <c r="D39">
        <f>Goggles!G45</f>
        <v>0</v>
      </c>
      <c r="E39" s="81">
        <f>Overall!$B$39</f>
        <v>0</v>
      </c>
      <c r="F39" s="82">
        <f>Goggles!E45</f>
        <v>59.32</v>
      </c>
    </row>
    <row r="40" spans="1:6" x14ac:dyDescent="0.25">
      <c r="A40" t="str">
        <f>Goggles!A46</f>
        <v>MEX300</v>
      </c>
      <c r="C40" t="str">
        <f>Goggles!B46</f>
        <v>XPR Storm / Photochromatic Revo Blue S1/S3</v>
      </c>
      <c r="D40">
        <f>Goggles!G46</f>
        <v>0</v>
      </c>
      <c r="E40" s="81">
        <f>Overall!$B$39</f>
        <v>0</v>
      </c>
      <c r="F40" s="82">
        <f>Goggles!E46</f>
        <v>59.32</v>
      </c>
    </row>
    <row r="41" spans="1:6" x14ac:dyDescent="0.25">
      <c r="A41" t="str">
        <f>Goggles!A47</f>
        <v>MEX400</v>
      </c>
      <c r="C41" t="str">
        <f>Goggles!B47</f>
        <v>XPR Matt Army Green / Photochromatic Revo Blue S1/S3</v>
      </c>
      <c r="D41">
        <f>Goggles!G47</f>
        <v>0</v>
      </c>
      <c r="E41" s="81">
        <f>Overall!$B$39</f>
        <v>0</v>
      </c>
      <c r="F41" s="82">
        <f>Goggles!E47</f>
        <v>59.32</v>
      </c>
    </row>
    <row r="42" spans="1:6" x14ac:dyDescent="0.25">
      <c r="A42" t="str">
        <f>Goggles!A49</f>
        <v>MST001</v>
      </c>
      <c r="C42" t="str">
        <f>Goggles!B49</f>
        <v>Styx Matt Black / Silver Lens / extra lens incl. S1</v>
      </c>
      <c r="D42">
        <f>Goggles!G49</f>
        <v>0</v>
      </c>
      <c r="E42" s="81">
        <f>Overall!$B$39</f>
        <v>0</v>
      </c>
      <c r="F42" s="82">
        <f>Goggles!E49</f>
        <v>54.32</v>
      </c>
    </row>
    <row r="43" spans="1:6" x14ac:dyDescent="0.25">
      <c r="A43" t="str">
        <f>Goggles!A50</f>
        <v>MST002</v>
      </c>
      <c r="C43" t="str">
        <f>Goggles!B50</f>
        <v>Styx Matt Black / Revo Red Lens / extra lens incl. S1</v>
      </c>
      <c r="D43">
        <f>Goggles!G50</f>
        <v>0</v>
      </c>
      <c r="E43" s="81">
        <f>Overall!$B$39</f>
        <v>0</v>
      </c>
      <c r="F43" s="82">
        <f>Goggles!E50</f>
        <v>54.32</v>
      </c>
    </row>
    <row r="44" spans="1:6" x14ac:dyDescent="0.25">
      <c r="A44" t="str">
        <f>Goggles!A51</f>
        <v>MST003</v>
      </c>
      <c r="C44" t="str">
        <f>Goggles!B51</f>
        <v>Styx Matt Black / Revo Gold Lens / extra lens incl. S1</v>
      </c>
      <c r="D44">
        <f>Goggles!G51</f>
        <v>0</v>
      </c>
      <c r="E44" s="81">
        <f>Overall!$B$39</f>
        <v>0</v>
      </c>
      <c r="F44" s="82">
        <f>Goggles!E51</f>
        <v>54.32</v>
      </c>
    </row>
    <row r="45" spans="1:6" x14ac:dyDescent="0.25">
      <c r="A45" t="str">
        <f>Goggles!A52</f>
        <v>MST004</v>
      </c>
      <c r="C45" t="str">
        <f>Goggles!B52</f>
        <v>Styx Matt Black / Revo Blue lens / extra lens incl. S1</v>
      </c>
      <c r="D45">
        <f>Goggles!G52</f>
        <v>0</v>
      </c>
      <c r="E45" s="81">
        <f>Overall!$B$39</f>
        <v>0</v>
      </c>
      <c r="F45" s="82">
        <f>Goggles!E52</f>
        <v>54.32</v>
      </c>
    </row>
    <row r="46" spans="1:6" x14ac:dyDescent="0.25">
      <c r="A46" t="str">
        <f>Goggles!A53</f>
        <v>MST006</v>
      </c>
      <c r="C46" t="str">
        <f>Goggles!B53</f>
        <v>Styx Matt White / Silver Lens / extra lens incl. S1</v>
      </c>
      <c r="D46">
        <f>Goggles!G53</f>
        <v>0</v>
      </c>
      <c r="E46" s="81">
        <f>Overall!$B$39</f>
        <v>0</v>
      </c>
      <c r="F46" s="82">
        <f>Goggles!E53</f>
        <v>54.32</v>
      </c>
    </row>
    <row r="47" spans="1:6" x14ac:dyDescent="0.25">
      <c r="A47" t="str">
        <f>Goggles!A54</f>
        <v>MST007</v>
      </c>
      <c r="C47" t="str">
        <f>Goggles!B54</f>
        <v>Styx Matt White / Revo Red Lens / extra lens incl. S1</v>
      </c>
      <c r="D47">
        <f>Goggles!G54</f>
        <v>0</v>
      </c>
      <c r="E47" s="81">
        <f>Overall!$B$39</f>
        <v>0</v>
      </c>
      <c r="F47" s="82">
        <f>Goggles!E54</f>
        <v>54.32</v>
      </c>
    </row>
    <row r="48" spans="1:6" x14ac:dyDescent="0.25">
      <c r="A48" t="str">
        <f>Goggles!A55</f>
        <v>MST008</v>
      </c>
      <c r="C48" t="str">
        <f>Goggles!B55</f>
        <v>Styx Matt White / Revo Gold Lens / extra lens incl. S1</v>
      </c>
      <c r="D48">
        <f>Goggles!G55</f>
        <v>0</v>
      </c>
      <c r="E48" s="81">
        <f>Overall!$B$39</f>
        <v>0</v>
      </c>
      <c r="F48" s="82">
        <f>Goggles!E55</f>
        <v>54.32</v>
      </c>
    </row>
    <row r="49" spans="1:6" x14ac:dyDescent="0.25">
      <c r="A49" t="str">
        <f>Goggles!A56</f>
        <v>MST009</v>
      </c>
      <c r="C49" t="str">
        <f>Goggles!B56</f>
        <v>Styx Matt White / Revo Blue lens / extra lens incl. S1</v>
      </c>
      <c r="D49">
        <f>Goggles!G56</f>
        <v>0</v>
      </c>
      <c r="E49" s="81">
        <f>Overall!$B$39</f>
        <v>0</v>
      </c>
      <c r="F49" s="82">
        <f>Goggles!E56</f>
        <v>54.32</v>
      </c>
    </row>
    <row r="50" spans="1:6" x14ac:dyDescent="0.25">
      <c r="A50" t="str">
        <f>Goggles!A57</f>
        <v>MST020</v>
      </c>
      <c r="C50" t="str">
        <f>Goggles!B57</f>
        <v>Styx Matt Strawberry / Silver Lens / extra lens incl. S1</v>
      </c>
      <c r="D50">
        <f>Goggles!G57</f>
        <v>0</v>
      </c>
      <c r="E50" s="81">
        <f>Overall!$B$39</f>
        <v>0</v>
      </c>
      <c r="F50" s="82">
        <f>Goggles!E57</f>
        <v>54.32</v>
      </c>
    </row>
    <row r="51" spans="1:6" x14ac:dyDescent="0.25">
      <c r="A51" t="str">
        <f>Goggles!A58</f>
        <v>MST021</v>
      </c>
      <c r="C51" t="str">
        <f>Goggles!B58</f>
        <v>Styx Matt Strawberry / Revo Red Lens / extra lens incl. S1</v>
      </c>
      <c r="D51">
        <f>Goggles!G58</f>
        <v>0</v>
      </c>
      <c r="E51" s="81">
        <f>Overall!$B$39</f>
        <v>0</v>
      </c>
      <c r="F51" s="82">
        <f>Goggles!E58</f>
        <v>54.32</v>
      </c>
    </row>
    <row r="52" spans="1:6" x14ac:dyDescent="0.25">
      <c r="A52" t="str">
        <f>Goggles!A59</f>
        <v>MST022</v>
      </c>
      <c r="C52" t="str">
        <f>Goggles!B59</f>
        <v>Styx Matt Strawberry / Revo Gold Lens / extra lens incl. S1</v>
      </c>
      <c r="D52">
        <f>Goggles!G59</f>
        <v>0</v>
      </c>
      <c r="E52" s="81">
        <f>Overall!$B$39</f>
        <v>0</v>
      </c>
      <c r="F52" s="82">
        <f>Goggles!E59</f>
        <v>54.32</v>
      </c>
    </row>
    <row r="53" spans="1:6" x14ac:dyDescent="0.25">
      <c r="A53" t="str">
        <f>Goggles!A60</f>
        <v>MST023</v>
      </c>
      <c r="C53" t="str">
        <f>Goggles!B60</f>
        <v>Styx Matt Strawberry / Revo Blue lens / extra lens incl. S1</v>
      </c>
      <c r="D53">
        <f>Goggles!G60</f>
        <v>0</v>
      </c>
      <c r="E53" s="81">
        <f>Overall!$B$39</f>
        <v>0</v>
      </c>
      <c r="F53" s="82">
        <f>Goggles!E60</f>
        <v>54.32</v>
      </c>
    </row>
    <row r="54" spans="1:6" x14ac:dyDescent="0.25">
      <c r="A54" t="str">
        <f>Goggles!A61</f>
        <v>MST024</v>
      </c>
      <c r="C54" t="str">
        <f>Goggles!B61</f>
        <v>Styx / Camel / Silver Lens S3 / Extra Lens Incl. S1</v>
      </c>
      <c r="D54">
        <f>Goggles!G61</f>
        <v>0</v>
      </c>
      <c r="E54" s="81">
        <f>Overall!$B$39</f>
        <v>0</v>
      </c>
      <c r="F54" s="82">
        <f>Goggles!E61</f>
        <v>54.32</v>
      </c>
    </row>
    <row r="55" spans="1:6" x14ac:dyDescent="0.25">
      <c r="A55" t="str">
        <f>Goggles!A62</f>
        <v>MST025</v>
      </c>
      <c r="C55" t="str">
        <f>Goggles!B62</f>
        <v>Styx / Camel / Revo Red Lens S2 / Extra Lens Incl. S1</v>
      </c>
      <c r="D55">
        <f>Goggles!G62</f>
        <v>0</v>
      </c>
      <c r="E55" s="81">
        <f>Overall!$B$39</f>
        <v>0</v>
      </c>
      <c r="F55" s="82">
        <f>Goggles!E62</f>
        <v>54.32</v>
      </c>
    </row>
    <row r="56" spans="1:6" x14ac:dyDescent="0.25">
      <c r="A56" t="str">
        <f>Goggles!A63</f>
        <v>MST026</v>
      </c>
      <c r="C56" t="str">
        <f>Goggles!B63</f>
        <v>Styx / Camel / Revo Gold Lens S3 / Extra Lens Incl. S1</v>
      </c>
      <c r="D56">
        <f>Goggles!G63</f>
        <v>0</v>
      </c>
      <c r="E56" s="81">
        <f>Overall!$B$39</f>
        <v>0</v>
      </c>
      <c r="F56" s="82">
        <f>Goggles!E63</f>
        <v>54.32</v>
      </c>
    </row>
    <row r="57" spans="1:6" x14ac:dyDescent="0.25">
      <c r="A57" t="str">
        <f>Goggles!A64</f>
        <v>MST027</v>
      </c>
      <c r="C57" t="str">
        <f>Goggles!B64</f>
        <v>Styx / Camel / Revo Blue Lens S2 / Extra Lens Incl. S1</v>
      </c>
      <c r="D57">
        <f>Goggles!G64</f>
        <v>0</v>
      </c>
      <c r="E57" s="81">
        <f>Overall!$B$39</f>
        <v>0</v>
      </c>
      <c r="F57" s="82">
        <f>Goggles!E64</f>
        <v>54.32</v>
      </c>
    </row>
    <row r="58" spans="1:6" x14ac:dyDescent="0.25">
      <c r="A58" t="str">
        <f>Goggles!A65</f>
        <v>MST100</v>
      </c>
      <c r="C58" t="str">
        <f>Goggles!B65</f>
        <v>Styx Matt Black / Photochromatic Revo Blue S1/S3</v>
      </c>
      <c r="D58">
        <f>Goggles!G65</f>
        <v>0</v>
      </c>
      <c r="E58" s="81">
        <f>Overall!$B$39</f>
        <v>0</v>
      </c>
      <c r="F58" s="82">
        <f>Goggles!E65</f>
        <v>59.32</v>
      </c>
    </row>
    <row r="59" spans="1:6" x14ac:dyDescent="0.25">
      <c r="A59" t="str">
        <f>Goggles!A66</f>
        <v>MST200</v>
      </c>
      <c r="C59" t="str">
        <f>Goggles!B66</f>
        <v>Styx Matt White / Photochromatic Revo Blue S1/S3</v>
      </c>
      <c r="D59">
        <f>Goggles!G66</f>
        <v>0</v>
      </c>
      <c r="E59" s="81">
        <f>Overall!$B$39</f>
        <v>0</v>
      </c>
      <c r="F59" s="82">
        <f>Goggles!E66</f>
        <v>59.32</v>
      </c>
    </row>
    <row r="60" spans="1:6" x14ac:dyDescent="0.25">
      <c r="A60" t="str">
        <f>Goggles!A67</f>
        <v>MST300</v>
      </c>
      <c r="C60" t="str">
        <f>Goggles!B67</f>
        <v>Styx Matt Stawberry / Photochromatic Revo Blue S1/S3</v>
      </c>
      <c r="D60">
        <f>Goggles!G67</f>
        <v>0</v>
      </c>
      <c r="E60" s="81">
        <f>Overall!$B$39</f>
        <v>0</v>
      </c>
      <c r="F60" s="82">
        <f>Goggles!E67</f>
        <v>59.32</v>
      </c>
    </row>
    <row r="61" spans="1:6" x14ac:dyDescent="0.25">
      <c r="A61" t="str">
        <f>Goggles!A68</f>
        <v>MST400</v>
      </c>
      <c r="C61" t="str">
        <f>Goggles!B68</f>
        <v>Styx Camel / Photochromatic Revo Blue S1/S3</v>
      </c>
      <c r="D61">
        <f>Goggles!G68</f>
        <v>0</v>
      </c>
      <c r="E61" s="81">
        <f>Overall!$B$39</f>
        <v>0</v>
      </c>
      <c r="F61" s="82">
        <f>Goggles!E68</f>
        <v>59.32</v>
      </c>
    </row>
    <row r="62" spans="1:6" x14ac:dyDescent="0.25">
      <c r="A62" t="str">
        <f>Goggles!A70</f>
        <v>MKP104</v>
      </c>
      <c r="C62" t="str">
        <f>Goggles!B70</f>
        <v>Kepler Matt white / Silver Lens / extra lens incl. S1</v>
      </c>
      <c r="D62">
        <f>Goggles!G70</f>
        <v>0</v>
      </c>
      <c r="E62" s="81">
        <f>Overall!$B$39</f>
        <v>0</v>
      </c>
      <c r="F62" s="82">
        <f>Goggles!E70</f>
        <v>54.32</v>
      </c>
    </row>
    <row r="63" spans="1:6" x14ac:dyDescent="0.25">
      <c r="A63" t="str">
        <f>Goggles!A71</f>
        <v>MKP105</v>
      </c>
      <c r="C63" t="str">
        <f>Goggles!B71</f>
        <v>Kepler Matt white / Revo Red Lens / extra lens incl. S1</v>
      </c>
      <c r="D63">
        <f>Goggles!G71</f>
        <v>0</v>
      </c>
      <c r="E63" s="81">
        <f>Overall!$B$39</f>
        <v>0</v>
      </c>
      <c r="F63" s="82">
        <f>Goggles!E71</f>
        <v>54.32</v>
      </c>
    </row>
    <row r="64" spans="1:6" x14ac:dyDescent="0.25">
      <c r="A64" t="str">
        <f>Goggles!A72</f>
        <v>MKP106</v>
      </c>
      <c r="C64" t="str">
        <f>Goggles!B72</f>
        <v xml:space="preserve">Kepler Matt white /Revo Gold /extra lens incl. S1  </v>
      </c>
      <c r="D64">
        <f>Goggles!G72</f>
        <v>0</v>
      </c>
      <c r="E64" s="81">
        <f>Overall!$B$39</f>
        <v>0</v>
      </c>
      <c r="F64" s="82">
        <f>Goggles!E72</f>
        <v>54.32</v>
      </c>
    </row>
    <row r="65" spans="1:6" x14ac:dyDescent="0.25">
      <c r="A65" t="str">
        <f>Goggles!A73</f>
        <v>MKP107</v>
      </c>
      <c r="C65" t="str">
        <f>Goggles!B73</f>
        <v>Kepler Matt white / Revo Blue lens / extra lens incl. S1</v>
      </c>
      <c r="D65">
        <f>Goggles!G73</f>
        <v>0</v>
      </c>
      <c r="E65" s="81">
        <f>Overall!$B$39</f>
        <v>0</v>
      </c>
      <c r="F65" s="82">
        <f>Goggles!E73</f>
        <v>54.32</v>
      </c>
    </row>
    <row r="66" spans="1:6" x14ac:dyDescent="0.25">
      <c r="A66" t="str">
        <f>Goggles!A74</f>
        <v>MKP109</v>
      </c>
      <c r="C66" t="str">
        <f>Goggles!B74</f>
        <v>Kepler Matt Black / Silver Lens / extra lens incl. S1</v>
      </c>
      <c r="D66">
        <f>Goggles!G74</f>
        <v>0</v>
      </c>
      <c r="E66" s="81">
        <f>Overall!$B$39</f>
        <v>0</v>
      </c>
      <c r="F66" s="82">
        <f>Goggles!E74</f>
        <v>54.32</v>
      </c>
    </row>
    <row r="67" spans="1:6" x14ac:dyDescent="0.25">
      <c r="A67" t="str">
        <f>Goggles!A75</f>
        <v>MKP110</v>
      </c>
      <c r="C67" t="str">
        <f>Goggles!B75</f>
        <v>Kepler Matt Black / Revo Red Lens / extra lens incl. S1</v>
      </c>
      <c r="D67">
        <f>Goggles!G75</f>
        <v>0</v>
      </c>
      <c r="E67" s="81">
        <f>Overall!$B$39</f>
        <v>0</v>
      </c>
      <c r="F67" s="82">
        <f>Goggles!E75</f>
        <v>54.32</v>
      </c>
    </row>
    <row r="68" spans="1:6" x14ac:dyDescent="0.25">
      <c r="A68" t="str">
        <f>Goggles!A76</f>
        <v>MKP111</v>
      </c>
      <c r="C68" t="str">
        <f>Goggles!B76</f>
        <v>Kepler Matt black / Revo Gold Lens / extra lens incl. S1</v>
      </c>
      <c r="D68">
        <f>Goggles!G76</f>
        <v>0</v>
      </c>
      <c r="E68" s="81">
        <f>Overall!$B$39</f>
        <v>0</v>
      </c>
      <c r="F68" s="82">
        <f>Goggles!E76</f>
        <v>54.32</v>
      </c>
    </row>
    <row r="69" spans="1:6" x14ac:dyDescent="0.25">
      <c r="A69" t="str">
        <f>Goggles!A77</f>
        <v>MKP112</v>
      </c>
      <c r="C69" t="str">
        <f>Goggles!B77</f>
        <v>Kepler Matt black / Revo Blue Lens / extra lens incl. S1</v>
      </c>
      <c r="D69">
        <f>Goggles!G77</f>
        <v>0</v>
      </c>
      <c r="E69" s="81">
        <f>Overall!$B$39</f>
        <v>0</v>
      </c>
      <c r="F69" s="82">
        <f>Goggles!E77</f>
        <v>54.32</v>
      </c>
    </row>
    <row r="70" spans="1:6" x14ac:dyDescent="0.25">
      <c r="A70" t="str">
        <f>Goggles!A78</f>
        <v>MKP114</v>
      </c>
      <c r="C70" t="str">
        <f>Goggles!B78</f>
        <v>Kepler Matt Mustard / Silver Lens / extra lens incl. S1</v>
      </c>
      <c r="D70">
        <f>Goggles!G78</f>
        <v>0</v>
      </c>
      <c r="E70" s="81">
        <f>Overall!$B$39</f>
        <v>0</v>
      </c>
      <c r="F70" s="82">
        <f>Goggles!E78</f>
        <v>54.32</v>
      </c>
    </row>
    <row r="71" spans="1:6" x14ac:dyDescent="0.25">
      <c r="A71" t="str">
        <f>Goggles!A79</f>
        <v>MKP115</v>
      </c>
      <c r="C71" t="str">
        <f>Goggles!B79</f>
        <v>Kepler Matt Mustard / Revo Red Lens / extra lens incl. S1</v>
      </c>
      <c r="D71">
        <f>Goggles!G79</f>
        <v>0</v>
      </c>
      <c r="E71" s="81">
        <f>Overall!$B$39</f>
        <v>0</v>
      </c>
      <c r="F71" s="82">
        <f>Goggles!E79</f>
        <v>54.32</v>
      </c>
    </row>
    <row r="72" spans="1:6" x14ac:dyDescent="0.25">
      <c r="A72" t="str">
        <f>Goggles!A80</f>
        <v>MKP116</v>
      </c>
      <c r="C72" t="str">
        <f>Goggles!B80</f>
        <v>Kepler Matt Mustard / Revo Gold /extra lens incl. S1</v>
      </c>
      <c r="D72">
        <f>Goggles!G80</f>
        <v>0</v>
      </c>
      <c r="E72" s="81">
        <f>Overall!$B$39</f>
        <v>0</v>
      </c>
      <c r="F72" s="82">
        <f>Goggles!E80</f>
        <v>54.32</v>
      </c>
    </row>
    <row r="73" spans="1:6" x14ac:dyDescent="0.25">
      <c r="A73" t="str">
        <f>Goggles!A81</f>
        <v>MKP117</v>
      </c>
      <c r="C73" t="str">
        <f>Goggles!B81</f>
        <v>Kepler Matt Mustard / Revo Blue Lens / extra lens incl. S1</v>
      </c>
      <c r="D73">
        <f>Goggles!G81</f>
        <v>0</v>
      </c>
      <c r="E73" s="81">
        <f>Overall!$B$39</f>
        <v>0</v>
      </c>
      <c r="F73" s="82">
        <f>Goggles!E81</f>
        <v>54.32</v>
      </c>
    </row>
    <row r="74" spans="1:6" x14ac:dyDescent="0.25">
      <c r="A74" t="str">
        <f>Goggles!A82</f>
        <v>MKP127</v>
      </c>
      <c r="C74" t="str">
        <f>Goggles!B82</f>
        <v>Kepler Matt Red / Silver Lens S3 / Extra Lens Incl. S1</v>
      </c>
      <c r="D74">
        <f>Goggles!G82</f>
        <v>0</v>
      </c>
      <c r="E74" s="81">
        <f>Overall!$B$39</f>
        <v>0</v>
      </c>
      <c r="F74" s="82">
        <f>Goggles!E82</f>
        <v>54.32</v>
      </c>
    </row>
    <row r="75" spans="1:6" x14ac:dyDescent="0.25">
      <c r="A75" t="str">
        <f>Goggles!A83</f>
        <v>MKP128</v>
      </c>
      <c r="C75" t="str">
        <f>Goggles!B83</f>
        <v>Kepler Matt Red / Revo Red Lens S2 / Extra Lens Incl. S1</v>
      </c>
      <c r="D75">
        <f>Goggles!G83</f>
        <v>0</v>
      </c>
      <c r="E75" s="81">
        <f>Overall!$B$39</f>
        <v>0</v>
      </c>
      <c r="F75" s="82">
        <f>Goggles!E83</f>
        <v>54.32</v>
      </c>
    </row>
    <row r="76" spans="1:6" x14ac:dyDescent="0.25">
      <c r="A76" t="str">
        <f>Goggles!A84</f>
        <v>MKP129</v>
      </c>
      <c r="C76" t="str">
        <f>Goggles!B84</f>
        <v>Kepler Matt Red / Revo Gold Lens S3 / Extra Lens Incl. S1</v>
      </c>
      <c r="D76">
        <f>Goggles!G84</f>
        <v>0</v>
      </c>
      <c r="E76" s="81">
        <f>Overall!$B$39</f>
        <v>0</v>
      </c>
      <c r="F76" s="82">
        <f>Goggles!E84</f>
        <v>54.32</v>
      </c>
    </row>
    <row r="77" spans="1:6" x14ac:dyDescent="0.25">
      <c r="A77" t="str">
        <f>Goggles!A85</f>
        <v>MKP130</v>
      </c>
      <c r="C77" t="str">
        <f>Goggles!B85</f>
        <v>Kepler Matt Red / Revo Blue Lens S2 / Extra Lens Incl. S1</v>
      </c>
      <c r="D77">
        <f>Goggles!G85</f>
        <v>0</v>
      </c>
      <c r="E77" s="81">
        <f>Overall!$B$39</f>
        <v>0</v>
      </c>
      <c r="F77" s="82">
        <f>Goggles!E85</f>
        <v>54.32</v>
      </c>
    </row>
    <row r="78" spans="1:6" x14ac:dyDescent="0.25">
      <c r="A78" t="str">
        <f>Goggles!A86</f>
        <v>MKP100</v>
      </c>
      <c r="C78" t="str">
        <f>Goggles!B86</f>
        <v>Kepler Matt Black / Photochromatic Revo Blue S1/S3</v>
      </c>
      <c r="D78">
        <f>Goggles!G86</f>
        <v>0</v>
      </c>
      <c r="E78" s="81">
        <f>Overall!$B$39</f>
        <v>0</v>
      </c>
      <c r="F78" s="82">
        <f>Goggles!E86</f>
        <v>59.32</v>
      </c>
    </row>
    <row r="79" spans="1:6" x14ac:dyDescent="0.25">
      <c r="A79" t="str">
        <f>Goggles!A87</f>
        <v>MKP200</v>
      </c>
      <c r="C79" t="str">
        <f>Goggles!B87</f>
        <v>Kepler Matt White / Photochromatic Revo Blue S1/S3</v>
      </c>
      <c r="D79">
        <f>Goggles!G87</f>
        <v>0</v>
      </c>
      <c r="E79" s="81">
        <f>Overall!$B$39</f>
        <v>0</v>
      </c>
      <c r="F79" s="82">
        <f>Goggles!E87</f>
        <v>59.32</v>
      </c>
    </row>
    <row r="80" spans="1:6" x14ac:dyDescent="0.25">
      <c r="A80" t="str">
        <f>Goggles!A88</f>
        <v>MKP300</v>
      </c>
      <c r="C80" t="str">
        <f>Goggles!B88</f>
        <v>Kepler Matt Red / Photochromatic Revo Blue S1/S3</v>
      </c>
      <c r="D80">
        <f>Goggles!G88</f>
        <v>0</v>
      </c>
      <c r="E80" s="81">
        <f>Overall!$B$39</f>
        <v>0</v>
      </c>
      <c r="F80" s="82">
        <f>Goggles!E88</f>
        <v>59.32</v>
      </c>
    </row>
    <row r="81" spans="1:6" x14ac:dyDescent="0.25">
      <c r="A81" t="str">
        <f>Goggles!A89</f>
        <v>MKP400</v>
      </c>
      <c r="C81" t="str">
        <f>Goggles!B89</f>
        <v>Kepler Matt Mustard / Photochromatic Revo Blue S1/S3</v>
      </c>
      <c r="D81">
        <f>Goggles!G89</f>
        <v>0</v>
      </c>
      <c r="E81" s="81">
        <f>Overall!$B$39</f>
        <v>0</v>
      </c>
      <c r="F81" s="82">
        <f>Goggles!E89</f>
        <v>59.32</v>
      </c>
    </row>
    <row r="82" spans="1:6" x14ac:dyDescent="0.25">
      <c r="A82" t="str">
        <f>Goggles!A91</f>
        <v>MAV001</v>
      </c>
      <c r="C82" t="str">
        <f>Goggles!B91</f>
        <v>Virgo Matt Black / Silver Lens / extra lens incl. S1</v>
      </c>
      <c r="D82">
        <f>Goggles!G91</f>
        <v>0</v>
      </c>
      <c r="E82" s="81">
        <f>Overall!$B$39</f>
        <v>0</v>
      </c>
      <c r="F82" s="82">
        <f>Goggles!E91</f>
        <v>54.32</v>
      </c>
    </row>
    <row r="83" spans="1:6" x14ac:dyDescent="0.25">
      <c r="A83" t="str">
        <f>Goggles!A92</f>
        <v>MAV002</v>
      </c>
      <c r="C83" t="str">
        <f>Goggles!B92</f>
        <v>Virgo Matt Black / Revo Red Lens / extra lens incl. S1</v>
      </c>
      <c r="D83">
        <f>Goggles!G92</f>
        <v>0</v>
      </c>
      <c r="E83" s="81">
        <f>Overall!$B$39</f>
        <v>0</v>
      </c>
      <c r="F83" s="82">
        <f>Goggles!E92</f>
        <v>54.32</v>
      </c>
    </row>
    <row r="84" spans="1:6" x14ac:dyDescent="0.25">
      <c r="A84" t="str">
        <f>Goggles!A93</f>
        <v>MAV003</v>
      </c>
      <c r="C84" t="str">
        <f>Goggles!B93</f>
        <v>Virgo Matt Black / Revo Gold Lens / extra lens incl. S1</v>
      </c>
      <c r="D84">
        <f>Goggles!G93</f>
        <v>0</v>
      </c>
      <c r="E84" s="81">
        <f>Overall!$B$39</f>
        <v>0</v>
      </c>
      <c r="F84" s="82">
        <f>Goggles!E93</f>
        <v>54.32</v>
      </c>
    </row>
    <row r="85" spans="1:6" x14ac:dyDescent="0.25">
      <c r="A85" t="str">
        <f>Goggles!A94</f>
        <v>MAV004</v>
      </c>
      <c r="C85" t="str">
        <f>Goggles!B94</f>
        <v>Virgo Matt Black / Revo Blue Lens / extra lens incl. S1</v>
      </c>
      <c r="D85">
        <f>Goggles!G94</f>
        <v>0</v>
      </c>
      <c r="E85" s="81">
        <f>Overall!$B$39</f>
        <v>0</v>
      </c>
      <c r="F85" s="82">
        <f>Goggles!E94</f>
        <v>54.32</v>
      </c>
    </row>
    <row r="86" spans="1:6" x14ac:dyDescent="0.25">
      <c r="A86" t="str">
        <f>Goggles!A95</f>
        <v>MAV008</v>
      </c>
      <c r="C86" t="str">
        <f>Goggles!B95</f>
        <v>Virgo Matt White / Silver Lens / extra lens incl. S1</v>
      </c>
      <c r="D86">
        <f>Goggles!G95</f>
        <v>0</v>
      </c>
      <c r="E86" s="81">
        <f>Overall!$B$39</f>
        <v>0</v>
      </c>
      <c r="F86" s="82">
        <f>Goggles!E95</f>
        <v>54.32</v>
      </c>
    </row>
    <row r="87" spans="1:6" x14ac:dyDescent="0.25">
      <c r="A87" t="str">
        <f>Goggles!A96</f>
        <v>MAV009</v>
      </c>
      <c r="C87" t="str">
        <f>Goggles!B96</f>
        <v>Virgo Matt White / Revo Red Lens / extra lens incl. S1</v>
      </c>
      <c r="D87">
        <f>Goggles!G96</f>
        <v>0</v>
      </c>
      <c r="E87" s="81">
        <f>Overall!$B$39</f>
        <v>0</v>
      </c>
      <c r="F87" s="82">
        <f>Goggles!E96</f>
        <v>54.32</v>
      </c>
    </row>
    <row r="88" spans="1:6" x14ac:dyDescent="0.25">
      <c r="A88" t="str">
        <f>Goggles!A97</f>
        <v>MAV010</v>
      </c>
      <c r="C88" t="str">
        <f>Goggles!B97</f>
        <v>Virgo Matt White / Revo Gold Lens / extra lens incl. S1</v>
      </c>
      <c r="D88">
        <f>Goggles!G97</f>
        <v>0</v>
      </c>
      <c r="E88" s="81">
        <f>Overall!$B$39</f>
        <v>0</v>
      </c>
      <c r="F88" s="82">
        <f>Goggles!E97</f>
        <v>54.32</v>
      </c>
    </row>
    <row r="89" spans="1:6" x14ac:dyDescent="0.25">
      <c r="A89" t="str">
        <f>Goggles!A98</f>
        <v>MAV011</v>
      </c>
      <c r="C89" t="str">
        <f>Goggles!B98</f>
        <v>Virgo Matt White / Revo blue Lens / extra lens incl. S1</v>
      </c>
      <c r="D89">
        <f>Goggles!G98</f>
        <v>0</v>
      </c>
      <c r="E89" s="81">
        <f>Overall!$B$39</f>
        <v>0</v>
      </c>
      <c r="F89" s="82">
        <f>Goggles!E98</f>
        <v>54.32</v>
      </c>
    </row>
    <row r="90" spans="1:6" x14ac:dyDescent="0.25">
      <c r="A90" t="str">
        <f>Goggles!A99</f>
        <v>MAV016</v>
      </c>
      <c r="C90" t="str">
        <f>Goggles!B99</f>
        <v>Virgo Matt Army Green / Silver Lens / extra lens incl. S1</v>
      </c>
      <c r="D90">
        <f>Goggles!G99</f>
        <v>0</v>
      </c>
      <c r="E90" s="81">
        <f>Overall!$B$39</f>
        <v>0</v>
      </c>
      <c r="F90" s="82">
        <f>Goggles!E99</f>
        <v>54.32</v>
      </c>
    </row>
    <row r="91" spans="1:6" x14ac:dyDescent="0.25">
      <c r="A91" t="str">
        <f>Goggles!A100</f>
        <v>MAV017</v>
      </c>
      <c r="C91" t="str">
        <f>Goggles!B100</f>
        <v>Virgo Matt Army Green / Revo Red Lens / extra lens incl. S1</v>
      </c>
      <c r="D91">
        <f>Goggles!G100</f>
        <v>0</v>
      </c>
      <c r="E91" s="81">
        <f>Overall!$B$39</f>
        <v>0</v>
      </c>
      <c r="F91" s="82">
        <f>Goggles!E100</f>
        <v>54.32</v>
      </c>
    </row>
    <row r="92" spans="1:6" x14ac:dyDescent="0.25">
      <c r="A92" t="str">
        <f>Goggles!A101</f>
        <v>MAV018</v>
      </c>
      <c r="C92" t="str">
        <f>Goggles!B101</f>
        <v>Virgo Matt Army Green / Revo Gold Lens / extra lens incl. S1</v>
      </c>
      <c r="D92">
        <f>Goggles!G101</f>
        <v>0</v>
      </c>
      <c r="E92" s="81">
        <f>Overall!$B$39</f>
        <v>0</v>
      </c>
      <c r="F92" s="82">
        <f>Goggles!E101</f>
        <v>54.32</v>
      </c>
    </row>
    <row r="93" spans="1:6" x14ac:dyDescent="0.25">
      <c r="A93" t="str">
        <f>Goggles!A102</f>
        <v>MAV019</v>
      </c>
      <c r="C93" t="str">
        <f>Goggles!B102</f>
        <v>Virgo Matt Army Green / Revo blue Lens / extra lens incl. S1</v>
      </c>
      <c r="D93">
        <f>Goggles!G102</f>
        <v>0</v>
      </c>
      <c r="E93" s="81">
        <f>Overall!$B$39</f>
        <v>0</v>
      </c>
      <c r="F93" s="82">
        <f>Goggles!E102</f>
        <v>54.32</v>
      </c>
    </row>
    <row r="94" spans="1:6" x14ac:dyDescent="0.25">
      <c r="A94" t="str">
        <f>Goggles!A103</f>
        <v>MAV100</v>
      </c>
      <c r="C94" t="str">
        <f>Goggles!B103</f>
        <v>Virgo Matt Black / Photochromatic Revo Blue S1/S3</v>
      </c>
      <c r="D94">
        <f>Goggles!G103</f>
        <v>0</v>
      </c>
      <c r="E94" s="81">
        <f>Overall!$B$39</f>
        <v>0</v>
      </c>
      <c r="F94" s="82">
        <f>Goggles!E103</f>
        <v>59.32</v>
      </c>
    </row>
    <row r="95" spans="1:6" x14ac:dyDescent="0.25">
      <c r="A95" t="str">
        <f>Goggles!A104</f>
        <v>MAV200</v>
      </c>
      <c r="C95" t="str">
        <f>Goggles!B104</f>
        <v>Virgo Matt White / Photochromatic Revo Blue S1/S3</v>
      </c>
      <c r="D95">
        <f>Goggles!G104</f>
        <v>0</v>
      </c>
      <c r="E95" s="81">
        <f>Overall!$B$39</f>
        <v>0</v>
      </c>
      <c r="F95" s="82">
        <f>Goggles!E104</f>
        <v>59.32</v>
      </c>
    </row>
    <row r="96" spans="1:6" x14ac:dyDescent="0.25">
      <c r="A96" t="str">
        <f>Goggles!A105</f>
        <v>MAV300</v>
      </c>
      <c r="C96" t="str">
        <f>Goggles!B105</f>
        <v>Virgo Matt Army Green / Photochromatic Revo Blue S1/S3</v>
      </c>
      <c r="D96">
        <f>Goggles!G105</f>
        <v>0</v>
      </c>
      <c r="E96" s="81">
        <f>Overall!$B$39</f>
        <v>0</v>
      </c>
      <c r="F96" s="82">
        <f>Goggles!E105</f>
        <v>59.32</v>
      </c>
    </row>
    <row r="97" spans="1:6" x14ac:dyDescent="0.25">
      <c r="A97" t="str">
        <f>Goggles!A107</f>
        <v>MOX001</v>
      </c>
      <c r="C97" t="str">
        <f>Goggles!B107</f>
        <v>Oxia Matt Black / Silver Lens / extra lens incl. S1</v>
      </c>
      <c r="D97">
        <f>Goggles!G107</f>
        <v>0</v>
      </c>
      <c r="E97" s="81">
        <f>Overall!$B$39</f>
        <v>0</v>
      </c>
      <c r="F97" s="82">
        <f>Goggles!E107</f>
        <v>44.32</v>
      </c>
    </row>
    <row r="98" spans="1:6" x14ac:dyDescent="0.25">
      <c r="A98" t="str">
        <f>Goggles!A108</f>
        <v>MOX002</v>
      </c>
      <c r="C98" t="str">
        <f>Goggles!B108</f>
        <v>Oxia Matt Black / Revo Red Lens / extra lens incl. S1</v>
      </c>
      <c r="D98">
        <f>Goggles!G108</f>
        <v>0</v>
      </c>
      <c r="E98" s="81">
        <f>Overall!$B$39</f>
        <v>0</v>
      </c>
      <c r="F98" s="82">
        <f>Goggles!E108</f>
        <v>44.32</v>
      </c>
    </row>
    <row r="99" spans="1:6" x14ac:dyDescent="0.25">
      <c r="A99" t="str">
        <f>Goggles!A109</f>
        <v>MOX003</v>
      </c>
      <c r="C99" t="str">
        <f>Goggles!B109</f>
        <v>Oxia Matt Black / Revo Gold Lens / extra lens incl. S1</v>
      </c>
      <c r="D99">
        <f>Goggles!G109</f>
        <v>0</v>
      </c>
      <c r="E99" s="81">
        <f>Overall!$B$39</f>
        <v>0</v>
      </c>
      <c r="F99" s="82">
        <f>Goggles!E109</f>
        <v>44.32</v>
      </c>
    </row>
    <row r="100" spans="1:6" x14ac:dyDescent="0.25">
      <c r="A100" t="str">
        <f>Goggles!A110</f>
        <v>MOX004</v>
      </c>
      <c r="C100" t="str">
        <f>Goggles!B110</f>
        <v>Oxia Matt Black / Revo Blue lens / extra lens incl. S1</v>
      </c>
      <c r="D100">
        <f>Goggles!G110</f>
        <v>0</v>
      </c>
      <c r="E100" s="81">
        <f>Overall!$B$39</f>
        <v>0</v>
      </c>
      <c r="F100" s="82">
        <f>Goggles!E110</f>
        <v>44.32</v>
      </c>
    </row>
    <row r="101" spans="1:6" x14ac:dyDescent="0.25">
      <c r="A101" t="str">
        <f>Goggles!A111</f>
        <v>MOX009</v>
      </c>
      <c r="C101" t="str">
        <f>Goggles!B111</f>
        <v>Oxia Matt White / Silver Lens / extra lens incl. S1</v>
      </c>
      <c r="D101">
        <f>Goggles!G111</f>
        <v>0</v>
      </c>
      <c r="E101" s="81">
        <f>Overall!$B$39</f>
        <v>0</v>
      </c>
      <c r="F101" s="82">
        <f>Goggles!E111</f>
        <v>44.32</v>
      </c>
    </row>
    <row r="102" spans="1:6" x14ac:dyDescent="0.25">
      <c r="A102" t="str">
        <f>Goggles!A112</f>
        <v>MOX010</v>
      </c>
      <c r="C102" t="str">
        <f>Goggles!B112</f>
        <v>Oxia Matt White / Revo Red Lens / extra lens incl. S1</v>
      </c>
      <c r="D102">
        <f>Goggles!G112</f>
        <v>0</v>
      </c>
      <c r="E102" s="81">
        <f>Overall!$B$39</f>
        <v>0</v>
      </c>
      <c r="F102" s="82">
        <f>Goggles!E112</f>
        <v>44.32</v>
      </c>
    </row>
    <row r="103" spans="1:6" x14ac:dyDescent="0.25">
      <c r="A103" t="str">
        <f>Goggles!A113</f>
        <v>MOX011</v>
      </c>
      <c r="C103" t="str">
        <f>Goggles!B113</f>
        <v>Oxia Matt White / Revo Gold Lens / extra lens incl. S1</v>
      </c>
      <c r="D103">
        <f>Goggles!G113</f>
        <v>0</v>
      </c>
      <c r="E103" s="81">
        <f>Overall!$B$39</f>
        <v>0</v>
      </c>
      <c r="F103" s="82">
        <f>Goggles!E113</f>
        <v>44.32</v>
      </c>
    </row>
    <row r="104" spans="1:6" x14ac:dyDescent="0.25">
      <c r="A104" t="str">
        <f>Goggles!A114</f>
        <v>MOX012</v>
      </c>
      <c r="C104" t="str">
        <f>Goggles!B114</f>
        <v>Oxia Matt White / Revo Blue lens / extra lens incl. S1</v>
      </c>
      <c r="D104">
        <f>Goggles!G114</f>
        <v>0</v>
      </c>
      <c r="E104" s="81">
        <f>Overall!$B$39</f>
        <v>0</v>
      </c>
      <c r="F104" s="82">
        <f>Goggles!E114</f>
        <v>44.32</v>
      </c>
    </row>
    <row r="105" spans="1:6" x14ac:dyDescent="0.25">
      <c r="A105" t="str">
        <f>Goggles!A115</f>
        <v>MOX017</v>
      </c>
      <c r="C105" t="str">
        <f>Goggles!B115</f>
        <v>Oxia Matt Strawberry / Silver Lens / extra lens incl. S1</v>
      </c>
      <c r="D105">
        <f>Goggles!G115</f>
        <v>0</v>
      </c>
      <c r="E105" s="81">
        <f>Overall!$B$39</f>
        <v>0</v>
      </c>
      <c r="F105" s="82">
        <f>Goggles!E115</f>
        <v>44.32</v>
      </c>
    </row>
    <row r="106" spans="1:6" x14ac:dyDescent="0.25">
      <c r="A106" t="str">
        <f>Goggles!A116</f>
        <v>MOX018</v>
      </c>
      <c r="C106" t="str">
        <f>Goggles!B116</f>
        <v>Oxia Matt Strawberry / Revo Red Lens / extra lens incl. S1</v>
      </c>
      <c r="D106">
        <f>Goggles!G116</f>
        <v>0</v>
      </c>
      <c r="E106" s="81">
        <f>Overall!$B$39</f>
        <v>0</v>
      </c>
      <c r="F106" s="82">
        <f>Goggles!E116</f>
        <v>44.32</v>
      </c>
    </row>
    <row r="107" spans="1:6" x14ac:dyDescent="0.25">
      <c r="A107" t="str">
        <f>Goggles!A117</f>
        <v>MOX019</v>
      </c>
      <c r="C107" t="str">
        <f>Goggles!B117</f>
        <v>Oxia Matt Strawberry / Revo Gold Lens / extra lens incl. S1</v>
      </c>
      <c r="D107">
        <f>Goggles!G117</f>
        <v>0</v>
      </c>
      <c r="E107" s="81">
        <f>Overall!$B$39</f>
        <v>0</v>
      </c>
      <c r="F107" s="82">
        <f>Goggles!E117</f>
        <v>44.32</v>
      </c>
    </row>
    <row r="108" spans="1:6" x14ac:dyDescent="0.25">
      <c r="A108" t="str">
        <f>Goggles!A118</f>
        <v>MOX020</v>
      </c>
      <c r="C108" t="str">
        <f>Goggles!B118</f>
        <v>Oxia Matt Strawberry / Revo Blue lens / extra lens incl. S1</v>
      </c>
      <c r="D108">
        <f>Goggles!G118</f>
        <v>0</v>
      </c>
      <c r="E108" s="81">
        <f>Overall!$B$39</f>
        <v>0</v>
      </c>
      <c r="F108" s="82">
        <f>Goggles!E118</f>
        <v>44.32</v>
      </c>
    </row>
    <row r="109" spans="1:6" x14ac:dyDescent="0.25">
      <c r="A109" t="str">
        <f>Goggles!A119</f>
        <v>MOX100</v>
      </c>
      <c r="C109" t="str">
        <f>Goggles!B119</f>
        <v>Oxia Matt Black / Photochromatic Revo Blue S1/S3</v>
      </c>
      <c r="D109">
        <f>Goggles!G119</f>
        <v>0</v>
      </c>
      <c r="E109" s="81">
        <f>Overall!$B$39</f>
        <v>0</v>
      </c>
      <c r="F109" s="82">
        <f>Goggles!E119</f>
        <v>49.32</v>
      </c>
    </row>
    <row r="110" spans="1:6" x14ac:dyDescent="0.25">
      <c r="A110" t="str">
        <f>Goggles!A120</f>
        <v>MOX200</v>
      </c>
      <c r="C110" t="str">
        <f>Goggles!B120</f>
        <v>Oxia Matt White /  Photochromatic Revo Blue S1/S3</v>
      </c>
      <c r="D110">
        <f>Goggles!G120</f>
        <v>0</v>
      </c>
      <c r="E110" s="81">
        <f>Overall!$B$39</f>
        <v>0</v>
      </c>
      <c r="F110" s="82">
        <f>Goggles!E120</f>
        <v>49.32</v>
      </c>
    </row>
    <row r="111" spans="1:6" x14ac:dyDescent="0.25">
      <c r="A111" t="str">
        <f>Goggles!A121</f>
        <v>MOX300</v>
      </c>
      <c r="C111" t="str">
        <f>Goggles!B121</f>
        <v>Oxia Matt Strawberry / Photochromatic Revo Blue S1/S3</v>
      </c>
      <c r="D111">
        <f>Goggles!G121</f>
        <v>0</v>
      </c>
      <c r="E111" s="81">
        <f>Overall!$B$39</f>
        <v>0</v>
      </c>
      <c r="F111" s="82">
        <f>Goggles!E121</f>
        <v>49.32</v>
      </c>
    </row>
    <row r="112" spans="1:6" x14ac:dyDescent="0.25">
      <c r="A112" t="str">
        <f>Goggles!A123</f>
        <v>MK063</v>
      </c>
      <c r="C112" t="str">
        <f>Goggles!B123</f>
        <v>Krypton Matt Black / Silver Lens / extra lens incl. S1</v>
      </c>
      <c r="D112">
        <f>Goggles!G123</f>
        <v>0</v>
      </c>
      <c r="E112" s="81">
        <f>Overall!$B$39</f>
        <v>0</v>
      </c>
      <c r="F112" s="82">
        <f>Goggles!E123</f>
        <v>32.74</v>
      </c>
    </row>
    <row r="113" spans="1:6" x14ac:dyDescent="0.25">
      <c r="A113" t="str">
        <f>Goggles!A124</f>
        <v>MK065</v>
      </c>
      <c r="C113" t="str">
        <f>Goggles!B124</f>
        <v>Krypton Matt Black / Revo Gold Lens / extra lens incl. S1</v>
      </c>
      <c r="D113">
        <f>Goggles!G124</f>
        <v>0</v>
      </c>
      <c r="E113" s="81">
        <f>Overall!$B$39</f>
        <v>0</v>
      </c>
      <c r="F113" s="82">
        <f>Goggles!E124</f>
        <v>32.74</v>
      </c>
    </row>
    <row r="114" spans="1:6" x14ac:dyDescent="0.25">
      <c r="A114" t="str">
        <f>Goggles!A125</f>
        <v>MK067</v>
      </c>
      <c r="C114" t="str">
        <f>Goggles!B125</f>
        <v>krypton Matt Black / Revo Blue Lens / extra lens incl. S1</v>
      </c>
      <c r="D114">
        <f>Goggles!G125</f>
        <v>0</v>
      </c>
      <c r="E114" s="81">
        <f>Overall!$B$39</f>
        <v>0</v>
      </c>
      <c r="F114" s="82">
        <f>Goggles!E125</f>
        <v>32.74</v>
      </c>
    </row>
    <row r="115" spans="1:6" x14ac:dyDescent="0.25">
      <c r="A115" t="str">
        <f>Goggles!A126</f>
        <v>MK071</v>
      </c>
      <c r="C115" t="str">
        <f>Goggles!B126</f>
        <v>Krypton Matt White / Silver Lens / extra lens incl. S1</v>
      </c>
      <c r="D115">
        <f>Goggles!G126</f>
        <v>0</v>
      </c>
      <c r="E115" s="81">
        <f>Overall!$B$39</f>
        <v>0</v>
      </c>
      <c r="F115" s="82">
        <f>Goggles!E126</f>
        <v>32.74</v>
      </c>
    </row>
    <row r="116" spans="1:6" x14ac:dyDescent="0.25">
      <c r="A116" t="str">
        <f>Goggles!A127</f>
        <v>MK073</v>
      </c>
      <c r="C116" t="str">
        <f>Goggles!B127</f>
        <v>Krypton Matt White / Revo Gold Lens / extra lens incl. S1</v>
      </c>
      <c r="D116">
        <f>Goggles!G127</f>
        <v>0</v>
      </c>
      <c r="E116" s="81">
        <f>Overall!$B$39</f>
        <v>0</v>
      </c>
      <c r="F116" s="82">
        <f>Goggles!E127</f>
        <v>32.74</v>
      </c>
    </row>
    <row r="117" spans="1:6" x14ac:dyDescent="0.25">
      <c r="A117" t="str">
        <f>Goggles!A128</f>
        <v>MK075</v>
      </c>
      <c r="C117" t="str">
        <f>Goggles!B128</f>
        <v>Krypton Matt White / Revo Blue Lens / extra lens incl. S1</v>
      </c>
      <c r="D117">
        <f>Goggles!G128</f>
        <v>0</v>
      </c>
      <c r="E117" s="81">
        <f>Overall!$B$39</f>
        <v>0</v>
      </c>
      <c r="F117" s="82">
        <f>Goggles!E128</f>
        <v>32.74</v>
      </c>
    </row>
    <row r="118" spans="1:6" x14ac:dyDescent="0.25">
      <c r="A118" t="str">
        <f>Goggles!A130</f>
        <v>KPJ001</v>
      </c>
      <c r="C118" t="str">
        <f>Goggles!B130</f>
        <v>Kepler Small Matt Black / Silver lens / Black strap</v>
      </c>
      <c r="D118">
        <f>Goggles!G130</f>
        <v>0</v>
      </c>
      <c r="E118" s="81">
        <f>Overall!$B$39</f>
        <v>0</v>
      </c>
      <c r="F118" s="82">
        <f>Goggles!E130</f>
        <v>43.45</v>
      </c>
    </row>
    <row r="119" spans="1:6" x14ac:dyDescent="0.25">
      <c r="A119" t="str">
        <f>Goggles!A131</f>
        <v>KPJ002</v>
      </c>
      <c r="C119" t="str">
        <f>Goggles!B131</f>
        <v>Kepler Small Matt Black / Revo Red Lens / Black strap</v>
      </c>
      <c r="D119">
        <f>Goggles!G131</f>
        <v>0</v>
      </c>
      <c r="E119" s="81">
        <f>Overall!$B$39</f>
        <v>0</v>
      </c>
      <c r="F119" s="82">
        <f>Goggles!E131</f>
        <v>43.45</v>
      </c>
    </row>
    <row r="120" spans="1:6" x14ac:dyDescent="0.25">
      <c r="A120" t="str">
        <f>Goggles!A132</f>
        <v>KPJ003</v>
      </c>
      <c r="C120" t="str">
        <f>Goggles!B132</f>
        <v>Kepler Small Matt Black / Revo Blue Lens / Black strap</v>
      </c>
      <c r="D120">
        <f>Goggles!G132</f>
        <v>0</v>
      </c>
      <c r="E120" s="81">
        <f>Overall!$B$39</f>
        <v>0</v>
      </c>
      <c r="F120" s="82">
        <f>Goggles!E132</f>
        <v>43.45</v>
      </c>
    </row>
    <row r="121" spans="1:6" x14ac:dyDescent="0.25">
      <c r="A121" t="str">
        <f>Goggles!A133</f>
        <v>KPJ009</v>
      </c>
      <c r="C121" t="str">
        <f>Goggles!B133</f>
        <v>Kepler Small / Matt Black / Photochromatic Lens S1/S3 / Black strap</v>
      </c>
      <c r="D121">
        <f>Goggles!G133</f>
        <v>0</v>
      </c>
      <c r="E121" s="81">
        <f>Overall!$B$39</f>
        <v>0</v>
      </c>
      <c r="F121" s="82">
        <f>Goggles!E133</f>
        <v>47.8</v>
      </c>
    </row>
    <row r="122" spans="1:6" x14ac:dyDescent="0.25">
      <c r="A122" t="str">
        <f>Goggles!A134</f>
        <v>KPJ005</v>
      </c>
      <c r="C122" t="str">
        <f>Goggles!B134</f>
        <v>Kepler Small Matt White / Silver lens / White strap</v>
      </c>
      <c r="D122">
        <f>Goggles!G134</f>
        <v>0</v>
      </c>
      <c r="E122" s="81">
        <f>Overall!$B$39</f>
        <v>0</v>
      </c>
      <c r="F122" s="82">
        <f>Goggles!E134</f>
        <v>43.45</v>
      </c>
    </row>
    <row r="123" spans="1:6" x14ac:dyDescent="0.25">
      <c r="A123" t="str">
        <f>Goggles!A135</f>
        <v>KPJ006</v>
      </c>
      <c r="C123" t="str">
        <f>Goggles!B135</f>
        <v>Kepler Small Matt White / Revo Red Lens / White strap</v>
      </c>
      <c r="D123">
        <f>Goggles!G135</f>
        <v>0</v>
      </c>
      <c r="E123" s="81">
        <f>Overall!$B$39</f>
        <v>0</v>
      </c>
      <c r="F123" s="82">
        <f>Goggles!E135</f>
        <v>43.45</v>
      </c>
    </row>
    <row r="124" spans="1:6" x14ac:dyDescent="0.25">
      <c r="A124" t="str">
        <f>Goggles!A136</f>
        <v>KPJ007</v>
      </c>
      <c r="C124" t="str">
        <f>Goggles!B136</f>
        <v>Kepler Small Matt White / Revo Blue lens / White strap</v>
      </c>
      <c r="D124">
        <f>Goggles!G136</f>
        <v>0</v>
      </c>
      <c r="E124" s="81">
        <f>Overall!$B$39</f>
        <v>0</v>
      </c>
      <c r="F124" s="82">
        <f>Goggles!E136</f>
        <v>43.45</v>
      </c>
    </row>
    <row r="125" spans="1:6" x14ac:dyDescent="0.25">
      <c r="A125" t="str">
        <f>Goggles!A137</f>
        <v>KPJ010</v>
      </c>
      <c r="C125" t="str">
        <f>Goggles!B137</f>
        <v>Kepler Small / Matt White / Photochromatic Lens S1/S3</v>
      </c>
      <c r="D125">
        <f>Goggles!G137</f>
        <v>0</v>
      </c>
      <c r="E125" s="81">
        <f>Overall!$B$39</f>
        <v>0</v>
      </c>
      <c r="F125" s="82">
        <f>Goggles!E137</f>
        <v>47.8</v>
      </c>
    </row>
    <row r="126" spans="1:6" x14ac:dyDescent="0.25">
      <c r="A126" t="str">
        <f>Goggles!A140</f>
        <v>ESOR001</v>
      </c>
      <c r="C126" t="str">
        <f>Goggles!B140</f>
        <v>Lens Orion Silver S3</v>
      </c>
      <c r="D126">
        <f>Goggles!G140</f>
        <v>0</v>
      </c>
      <c r="E126" s="81">
        <f>Overall!$B$39</f>
        <v>0</v>
      </c>
      <c r="F126" s="82">
        <f>Goggles!E140</f>
        <v>23.4</v>
      </c>
    </row>
    <row r="127" spans="1:6" x14ac:dyDescent="0.25">
      <c r="A127" t="str">
        <f>Goggles!A141</f>
        <v>ESOR002</v>
      </c>
      <c r="C127" t="str">
        <f>Goggles!B141</f>
        <v>Lens Orion Revo Gold S3</v>
      </c>
      <c r="D127">
        <f>Goggles!G141</f>
        <v>0</v>
      </c>
      <c r="E127" s="81">
        <f>Overall!$B$39</f>
        <v>0</v>
      </c>
      <c r="F127" s="82">
        <f>Goggles!E141</f>
        <v>23.4</v>
      </c>
    </row>
    <row r="128" spans="1:6" x14ac:dyDescent="0.25">
      <c r="A128" t="str">
        <f>Goggles!A142</f>
        <v>ESOR003</v>
      </c>
      <c r="C128" t="str">
        <f>Goggles!B142</f>
        <v>lens Orion Revo Blue S2</v>
      </c>
      <c r="D128">
        <f>Goggles!G142</f>
        <v>0</v>
      </c>
      <c r="E128" s="81">
        <f>Overall!$B$39</f>
        <v>0</v>
      </c>
      <c r="F128" s="82">
        <f>Goggles!E142</f>
        <v>23.4</v>
      </c>
    </row>
    <row r="129" spans="1:6" x14ac:dyDescent="0.25">
      <c r="A129" t="str">
        <f>Goggles!A143</f>
        <v>ESOR004</v>
      </c>
      <c r="C129" t="str">
        <f>Goggles!B143</f>
        <v>lens Orion Black edition S3</v>
      </c>
      <c r="D129">
        <f>Goggles!G143</f>
        <v>0</v>
      </c>
      <c r="E129" s="81">
        <f>Overall!$B$39</f>
        <v>0</v>
      </c>
      <c r="F129" s="82">
        <f>Goggles!E143</f>
        <v>23.4</v>
      </c>
    </row>
    <row r="130" spans="1:6" x14ac:dyDescent="0.25">
      <c r="A130" t="str">
        <f>Goggles!A144</f>
        <v>ESOR005</v>
      </c>
      <c r="C130" t="str">
        <f>Goggles!B144</f>
        <v>lens Orion Yellow S1</v>
      </c>
      <c r="D130">
        <f>Goggles!G144</f>
        <v>0</v>
      </c>
      <c r="E130" s="81">
        <f>Overall!$B$39</f>
        <v>0</v>
      </c>
      <c r="F130" s="82">
        <f>Goggles!E144</f>
        <v>16.38</v>
      </c>
    </row>
    <row r="131" spans="1:6" x14ac:dyDescent="0.25">
      <c r="A131" t="str">
        <f>Goggles!A145</f>
        <v>ESOR006</v>
      </c>
      <c r="C131" t="str">
        <f>Goggles!B145</f>
        <v>lens Orion Transparent S0</v>
      </c>
      <c r="D131">
        <f>Goggles!G145</f>
        <v>0</v>
      </c>
      <c r="E131" s="81">
        <f>Overall!$B$39</f>
        <v>0</v>
      </c>
      <c r="F131" s="82">
        <f>Goggles!E145</f>
        <v>16.38</v>
      </c>
    </row>
    <row r="132" spans="1:6" x14ac:dyDescent="0.25">
      <c r="A132" t="str">
        <f>Goggles!A146</f>
        <v>ESOR007</v>
      </c>
      <c r="C132" t="str">
        <f>Goggles!B146</f>
        <v>lens Orion Revo Red S2</v>
      </c>
      <c r="D132">
        <f>Goggles!G146</f>
        <v>0</v>
      </c>
      <c r="E132" s="81">
        <f>Overall!$B$39</f>
        <v>0</v>
      </c>
      <c r="F132" s="82">
        <f>Goggles!E146</f>
        <v>23.4</v>
      </c>
    </row>
    <row r="133" spans="1:6" x14ac:dyDescent="0.25">
      <c r="A133" t="str">
        <f>Goggles!A147</f>
        <v>ESOR008</v>
      </c>
      <c r="C133" t="str">
        <f>Goggles!B147</f>
        <v>lens Orion Photochromatic Revo Blue</v>
      </c>
      <c r="D133">
        <f>Goggles!G147</f>
        <v>0</v>
      </c>
      <c r="E133" s="81">
        <f>Overall!$B$39</f>
        <v>0</v>
      </c>
      <c r="F133" s="82">
        <f>Goggles!E147</f>
        <v>42.35</v>
      </c>
    </row>
    <row r="134" spans="1:6" x14ac:dyDescent="0.25">
      <c r="A134" t="str">
        <f>Goggles!A148</f>
        <v>ESOR009</v>
      </c>
      <c r="C134" t="str">
        <f>Goggles!B148</f>
        <v>Lens Orion Revo Silver Pink S3</v>
      </c>
      <c r="D134">
        <f>Goggles!G148</f>
        <v>0</v>
      </c>
      <c r="E134" s="81">
        <f>Overall!$B$39</f>
        <v>0</v>
      </c>
      <c r="F134" s="82">
        <f>Goggles!E148</f>
        <v>23.4</v>
      </c>
    </row>
    <row r="135" spans="1:6" x14ac:dyDescent="0.25">
      <c r="A135" t="str">
        <f>Goggles!A150</f>
        <v>ESEX176</v>
      </c>
      <c r="C135" t="str">
        <f>Goggles!B150</f>
        <v>lens Xpr silver S3</v>
      </c>
      <c r="D135">
        <f>Goggles!G150</f>
        <v>0</v>
      </c>
      <c r="E135" s="81">
        <f>Overall!$B$39</f>
        <v>0</v>
      </c>
      <c r="F135" s="82">
        <f>Goggles!E150</f>
        <v>23.4</v>
      </c>
    </row>
    <row r="136" spans="1:6" x14ac:dyDescent="0.25">
      <c r="A136" t="str">
        <f>Goggles!A151</f>
        <v>ESEX177</v>
      </c>
      <c r="C136" t="str">
        <f>Goggles!B151</f>
        <v>lens Xpr Revo Gold S3</v>
      </c>
      <c r="D136">
        <f>Goggles!G151</f>
        <v>0</v>
      </c>
      <c r="E136" s="81">
        <f>Overall!$B$39</f>
        <v>0</v>
      </c>
      <c r="F136" s="82">
        <f>Goggles!E151</f>
        <v>23.4</v>
      </c>
    </row>
    <row r="137" spans="1:6" x14ac:dyDescent="0.25">
      <c r="A137" t="str">
        <f>Goggles!A152</f>
        <v>ESEX178</v>
      </c>
      <c r="C137" t="str">
        <f>Goggles!B152</f>
        <v>lens Xpr Revo Blue S2</v>
      </c>
      <c r="D137">
        <f>Goggles!G152</f>
        <v>0</v>
      </c>
      <c r="E137" s="81">
        <f>Overall!$B$39</f>
        <v>0</v>
      </c>
      <c r="F137" s="82">
        <f>Goggles!E152</f>
        <v>23.4</v>
      </c>
    </row>
    <row r="138" spans="1:6" x14ac:dyDescent="0.25">
      <c r="A138" t="str">
        <f>Goggles!A153</f>
        <v>ESEX179</v>
      </c>
      <c r="C138" t="str">
        <f>Goggles!B153</f>
        <v>lens Xpr Black edition S3</v>
      </c>
      <c r="D138">
        <f>Goggles!G153</f>
        <v>0</v>
      </c>
      <c r="E138" s="81">
        <f>Overall!$B$39</f>
        <v>0</v>
      </c>
      <c r="F138" s="82">
        <f>Goggles!E153</f>
        <v>23.4</v>
      </c>
    </row>
    <row r="139" spans="1:6" x14ac:dyDescent="0.25">
      <c r="A139" t="str">
        <f>Goggles!A154</f>
        <v>ESEX180</v>
      </c>
      <c r="C139" t="str">
        <f>Goggles!B154</f>
        <v>lens Xpr Yellow S1</v>
      </c>
      <c r="D139">
        <f>Goggles!G154</f>
        <v>0</v>
      </c>
      <c r="E139" s="81">
        <f>Overall!$B$39</f>
        <v>0</v>
      </c>
      <c r="F139" s="82">
        <f>Goggles!E154</f>
        <v>16.38</v>
      </c>
    </row>
    <row r="140" spans="1:6" x14ac:dyDescent="0.25">
      <c r="A140" t="str">
        <f>Goggles!A155</f>
        <v>ESEX181</v>
      </c>
      <c r="C140" t="str">
        <f>Goggles!B155</f>
        <v>lens Xpr transparent S0</v>
      </c>
      <c r="D140">
        <f>Goggles!G155</f>
        <v>0</v>
      </c>
      <c r="E140" s="81">
        <f>Overall!$B$39</f>
        <v>0</v>
      </c>
      <c r="F140" s="82">
        <f>Goggles!E155</f>
        <v>16.38</v>
      </c>
    </row>
    <row r="141" spans="1:6" x14ac:dyDescent="0.25">
      <c r="A141" t="str">
        <f>Goggles!A156</f>
        <v>ESEX182</v>
      </c>
      <c r="C141" t="str">
        <f>Goggles!B156</f>
        <v>lens Xpr Revo Red S2</v>
      </c>
      <c r="D141">
        <f>Goggles!G156</f>
        <v>0</v>
      </c>
      <c r="E141" s="81">
        <f>Overall!$B$39</f>
        <v>0</v>
      </c>
      <c r="F141" s="82">
        <f>Goggles!E156</f>
        <v>23.4</v>
      </c>
    </row>
    <row r="142" spans="1:6" x14ac:dyDescent="0.25">
      <c r="A142" t="str">
        <f>Goggles!A157</f>
        <v>ESEX183</v>
      </c>
      <c r="C142" t="str">
        <f>Goggles!B157</f>
        <v>lens Xpr Qview Revo Blue S2</v>
      </c>
      <c r="D142">
        <f>Goggles!G157</f>
        <v>0</v>
      </c>
      <c r="E142" s="81">
        <f>Overall!$B$39</f>
        <v>0</v>
      </c>
      <c r="F142" s="82">
        <f>Goggles!E157</f>
        <v>34.979999999999997</v>
      </c>
    </row>
    <row r="143" spans="1:6" x14ac:dyDescent="0.25">
      <c r="A143" t="str">
        <f>Goggles!A158</f>
        <v>ESEX186</v>
      </c>
      <c r="C143" t="str">
        <f>Goggles!B158</f>
        <v>lens Xpr Qview Photochromatic Revo blue</v>
      </c>
      <c r="D143">
        <f>Goggles!G158</f>
        <v>0</v>
      </c>
      <c r="E143" s="81">
        <f>Overall!$B$39</f>
        <v>0</v>
      </c>
      <c r="F143" s="82">
        <f>Goggles!E158</f>
        <v>42.35</v>
      </c>
    </row>
    <row r="144" spans="1:6" x14ac:dyDescent="0.25">
      <c r="A144" t="str">
        <f>Goggles!A159</f>
        <v>ESEX187</v>
      </c>
      <c r="C144" t="str">
        <f>Goggles!B159</f>
        <v>Lens Xpr Revo Silver Pink S3</v>
      </c>
      <c r="D144">
        <f>Goggles!G159</f>
        <v>0</v>
      </c>
      <c r="E144" s="81">
        <f>Overall!$B$39</f>
        <v>0</v>
      </c>
      <c r="F144" s="82">
        <f>Goggles!E159</f>
        <v>23.4</v>
      </c>
    </row>
    <row r="145" spans="1:6" x14ac:dyDescent="0.25">
      <c r="A145" t="str">
        <f>Goggles!A161</f>
        <v>ESST165</v>
      </c>
      <c r="C145" t="str">
        <f>Goggles!B161</f>
        <v>lens Styx Silver S3</v>
      </c>
      <c r="D145">
        <f>Goggles!G161</f>
        <v>0</v>
      </c>
      <c r="E145" s="81">
        <f>Overall!$B$39</f>
        <v>0</v>
      </c>
      <c r="F145" s="82">
        <f>Goggles!E161</f>
        <v>23.4</v>
      </c>
    </row>
    <row r="146" spans="1:6" x14ac:dyDescent="0.25">
      <c r="A146" t="str">
        <f>Goggles!A162</f>
        <v>ESST166</v>
      </c>
      <c r="C146" t="str">
        <f>Goggles!B162</f>
        <v>lens Styx Revo Gold S3</v>
      </c>
      <c r="D146">
        <f>Goggles!G162</f>
        <v>0</v>
      </c>
      <c r="E146" s="81">
        <f>Overall!$B$39</f>
        <v>0</v>
      </c>
      <c r="F146" s="82">
        <f>Goggles!E162</f>
        <v>23.4</v>
      </c>
    </row>
    <row r="147" spans="1:6" x14ac:dyDescent="0.25">
      <c r="A147" t="str">
        <f>Goggles!A163</f>
        <v>ESST167</v>
      </c>
      <c r="C147" t="str">
        <f>Goggles!B163</f>
        <v>lens Styx Revo Blue S2</v>
      </c>
      <c r="D147">
        <f>Goggles!G163</f>
        <v>0</v>
      </c>
      <c r="E147" s="81">
        <f>Overall!$B$39</f>
        <v>0</v>
      </c>
      <c r="F147" s="82">
        <f>Goggles!E163</f>
        <v>23.4</v>
      </c>
    </row>
    <row r="148" spans="1:6" x14ac:dyDescent="0.25">
      <c r="A148" t="str">
        <f>Goggles!A164</f>
        <v>ESST168</v>
      </c>
      <c r="C148" t="str">
        <f>Goggles!B164</f>
        <v>lens Styx Black edition S3</v>
      </c>
      <c r="D148">
        <f>Goggles!G164</f>
        <v>0</v>
      </c>
      <c r="E148" s="81">
        <f>Overall!$B$39</f>
        <v>0</v>
      </c>
      <c r="F148" s="82">
        <f>Goggles!E164</f>
        <v>23.4</v>
      </c>
    </row>
    <row r="149" spans="1:6" x14ac:dyDescent="0.25">
      <c r="A149" t="str">
        <f>Goggles!A165</f>
        <v>ESST169</v>
      </c>
      <c r="C149" t="str">
        <f>Goggles!B165</f>
        <v>lens Styx Yellow S1</v>
      </c>
      <c r="D149">
        <f>Goggles!G165</f>
        <v>0</v>
      </c>
      <c r="E149" s="81">
        <f>Overall!$B$39</f>
        <v>0</v>
      </c>
      <c r="F149" s="82">
        <f>Goggles!E165</f>
        <v>16.38</v>
      </c>
    </row>
    <row r="150" spans="1:6" x14ac:dyDescent="0.25">
      <c r="A150" t="str">
        <f>Goggles!A166</f>
        <v>ESST170</v>
      </c>
      <c r="C150" t="str">
        <f>Goggles!B166</f>
        <v>lens Styx Transparent S0</v>
      </c>
      <c r="D150">
        <f>Goggles!G166</f>
        <v>0</v>
      </c>
      <c r="E150" s="81">
        <f>Overall!$B$39</f>
        <v>0</v>
      </c>
      <c r="F150" s="82">
        <f>Goggles!E166</f>
        <v>16.38</v>
      </c>
    </row>
    <row r="151" spans="1:6" x14ac:dyDescent="0.25">
      <c r="A151" t="str">
        <f>Goggles!A167</f>
        <v>ESST171</v>
      </c>
      <c r="C151" t="str">
        <f>Goggles!B167</f>
        <v>lens Styx Revo Red S2</v>
      </c>
      <c r="D151">
        <f>Goggles!G167</f>
        <v>0</v>
      </c>
      <c r="E151" s="81">
        <f>Overall!$B$39</f>
        <v>0</v>
      </c>
      <c r="F151" s="82">
        <f>Goggles!E167</f>
        <v>23.4</v>
      </c>
    </row>
    <row r="152" spans="1:6" x14ac:dyDescent="0.25">
      <c r="A152" t="str">
        <f>Goggles!A168</f>
        <v>ESST172</v>
      </c>
      <c r="C152" t="str">
        <f>Goggles!B168</f>
        <v>lens Styx Qview Pink Revo Blue S1</v>
      </c>
      <c r="D152">
        <f>Goggles!G168</f>
        <v>0</v>
      </c>
      <c r="E152" s="81">
        <f>Overall!$B$39</f>
        <v>0</v>
      </c>
      <c r="F152" s="82">
        <f>Goggles!E168</f>
        <v>34.979999999999997</v>
      </c>
    </row>
    <row r="153" spans="1:6" x14ac:dyDescent="0.25">
      <c r="A153" t="str">
        <f>Goggles!A169</f>
        <v>ESST175</v>
      </c>
      <c r="C153" t="str">
        <f>Goggles!B169</f>
        <v>lens Styx Photochromatic Revo Blue</v>
      </c>
      <c r="D153">
        <f>Goggles!G169</f>
        <v>0</v>
      </c>
      <c r="E153" s="81">
        <f>Overall!$B$39</f>
        <v>0</v>
      </c>
      <c r="F153" s="82">
        <f>Goggles!E169</f>
        <v>42.35</v>
      </c>
    </row>
    <row r="154" spans="1:6" x14ac:dyDescent="0.25">
      <c r="A154" t="str">
        <f>Goggles!A170</f>
        <v>ESST176</v>
      </c>
      <c r="C154" t="str">
        <f>Goggles!B170</f>
        <v>Lens Styx Revo Silver Pink S3</v>
      </c>
      <c r="D154">
        <f>Goggles!G170</f>
        <v>0</v>
      </c>
      <c r="E154" s="81">
        <f>Overall!$B$39</f>
        <v>0</v>
      </c>
      <c r="F154" s="82">
        <f>Goggles!E170</f>
        <v>23.4</v>
      </c>
    </row>
    <row r="155" spans="1:6" x14ac:dyDescent="0.25">
      <c r="A155" t="str">
        <f>Goggles!A172</f>
        <v>ESKP115</v>
      </c>
      <c r="C155" t="str">
        <f>Goggles!B172</f>
        <v>lens Kepler Silver S3</v>
      </c>
      <c r="D155">
        <f>Goggles!G172</f>
        <v>0</v>
      </c>
      <c r="E155" s="81">
        <f>Overall!$B$39</f>
        <v>0</v>
      </c>
      <c r="F155" s="82">
        <f>Goggles!E172</f>
        <v>23.4</v>
      </c>
    </row>
    <row r="156" spans="1:6" x14ac:dyDescent="0.25">
      <c r="A156" t="str">
        <f>Goggles!A173</f>
        <v>ESKP116</v>
      </c>
      <c r="C156" t="str">
        <f>Goggles!B173</f>
        <v>lens Kepler Revo Gold S3</v>
      </c>
      <c r="D156">
        <f>Goggles!G173</f>
        <v>0</v>
      </c>
      <c r="E156" s="81">
        <f>Overall!$B$39</f>
        <v>0</v>
      </c>
      <c r="F156" s="82">
        <f>Goggles!E173</f>
        <v>23.4</v>
      </c>
    </row>
    <row r="157" spans="1:6" x14ac:dyDescent="0.25">
      <c r="A157" t="str">
        <f>Goggles!A174</f>
        <v>ESKP117</v>
      </c>
      <c r="C157" t="str">
        <f>Goggles!B174</f>
        <v>lens Kepler Revo Blue S2</v>
      </c>
      <c r="D157">
        <f>Goggles!G174</f>
        <v>0</v>
      </c>
      <c r="E157" s="81">
        <f>Overall!$B$39</f>
        <v>0</v>
      </c>
      <c r="F157" s="82">
        <f>Goggles!E174</f>
        <v>23.4</v>
      </c>
    </row>
    <row r="158" spans="1:6" x14ac:dyDescent="0.25">
      <c r="A158" t="str">
        <f>Goggles!A175</f>
        <v>ESKP118</v>
      </c>
      <c r="C158" t="str">
        <f>Goggles!B175</f>
        <v>lens Kepler Black edition S3</v>
      </c>
      <c r="D158">
        <f>Goggles!G175</f>
        <v>0</v>
      </c>
      <c r="E158" s="81">
        <f>Overall!$B$39</f>
        <v>0</v>
      </c>
      <c r="F158" s="82">
        <f>Goggles!E175</f>
        <v>23.4</v>
      </c>
    </row>
    <row r="159" spans="1:6" x14ac:dyDescent="0.25">
      <c r="A159" t="str">
        <f>Goggles!A176</f>
        <v>ESKP119</v>
      </c>
      <c r="C159" t="str">
        <f>Goggles!B176</f>
        <v>lens Kepler Yellow S1</v>
      </c>
      <c r="D159">
        <f>Goggles!G176</f>
        <v>0</v>
      </c>
      <c r="E159" s="81">
        <f>Overall!$B$39</f>
        <v>0</v>
      </c>
      <c r="F159" s="82">
        <f>Goggles!E176</f>
        <v>16.38</v>
      </c>
    </row>
    <row r="160" spans="1:6" x14ac:dyDescent="0.25">
      <c r="A160" t="str">
        <f>Goggles!A177</f>
        <v>ESKP120</v>
      </c>
      <c r="C160" t="str">
        <f>Goggles!B177</f>
        <v>lens Kepler Transparent S0</v>
      </c>
      <c r="D160">
        <f>Goggles!G177</f>
        <v>0</v>
      </c>
      <c r="E160" s="81">
        <f>Overall!$B$39</f>
        <v>0</v>
      </c>
      <c r="F160" s="82">
        <f>Goggles!E177</f>
        <v>16.38</v>
      </c>
    </row>
    <row r="161" spans="1:6" x14ac:dyDescent="0.25">
      <c r="A161" t="str">
        <f>Goggles!A178</f>
        <v>ESKP121</v>
      </c>
      <c r="C161" t="str">
        <f>Goggles!B178</f>
        <v>lens Kepler Revo Red S2</v>
      </c>
      <c r="D161">
        <f>Goggles!G178</f>
        <v>0</v>
      </c>
      <c r="E161" s="81">
        <f>Overall!$B$39</f>
        <v>0</v>
      </c>
      <c r="F161" s="82">
        <f>Goggles!E178</f>
        <v>23.4</v>
      </c>
    </row>
    <row r="162" spans="1:6" x14ac:dyDescent="0.25">
      <c r="A162" t="str">
        <f>Goggles!A179</f>
        <v>ESKPQ123</v>
      </c>
      <c r="C162" t="str">
        <f>Goggles!B179</f>
        <v>lens Kepler QVIEW Revo Blue</v>
      </c>
      <c r="D162">
        <f>Goggles!G179</f>
        <v>0</v>
      </c>
      <c r="E162" s="81">
        <f>Overall!$B$39</f>
        <v>0</v>
      </c>
      <c r="F162" s="82">
        <f>Goggles!E179</f>
        <v>34.979999999999997</v>
      </c>
    </row>
    <row r="163" spans="1:6" x14ac:dyDescent="0.25">
      <c r="A163" t="str">
        <f>Goggles!A180</f>
        <v>ESKP127</v>
      </c>
      <c r="C163" t="str">
        <f>Goggles!B180</f>
        <v>lens Kepler Photochromatic Revo Blue</v>
      </c>
      <c r="D163">
        <f>Goggles!G180</f>
        <v>0</v>
      </c>
      <c r="E163" s="81">
        <f>Overall!$B$39</f>
        <v>0</v>
      </c>
      <c r="F163" s="82">
        <f>Goggles!E180</f>
        <v>42.35</v>
      </c>
    </row>
    <row r="164" spans="1:6" x14ac:dyDescent="0.25">
      <c r="A164" t="str">
        <f>Goggles!A181</f>
        <v>ESKP128</v>
      </c>
      <c r="C164" t="str">
        <f>Goggles!B181</f>
        <v>Lens Kepler Revo Silver Pink S3</v>
      </c>
      <c r="D164">
        <f>Goggles!G181</f>
        <v>0</v>
      </c>
      <c r="E164" s="81">
        <f>Overall!$B$39</f>
        <v>0</v>
      </c>
      <c r="F164" s="82">
        <f>Goggles!E181</f>
        <v>23.4</v>
      </c>
    </row>
    <row r="165" spans="1:6" x14ac:dyDescent="0.25">
      <c r="A165" t="str">
        <f>Goggles!A183</f>
        <v>ESVI140</v>
      </c>
      <c r="C165" t="str">
        <f>Goggles!B183</f>
        <v>lens VIRGO Silver S3</v>
      </c>
      <c r="D165">
        <f>Goggles!G183</f>
        <v>0</v>
      </c>
      <c r="E165" s="81">
        <f>Overall!$B$39</f>
        <v>0</v>
      </c>
      <c r="F165" s="82">
        <f>Goggles!E183</f>
        <v>23.4</v>
      </c>
    </row>
    <row r="166" spans="1:6" x14ac:dyDescent="0.25">
      <c r="A166" t="str">
        <f>Goggles!A184</f>
        <v>ESVI141</v>
      </c>
      <c r="C166" t="str">
        <f>Goggles!B184</f>
        <v>lens Virgo Revo Gold S3</v>
      </c>
      <c r="D166">
        <f>Goggles!G184</f>
        <v>0</v>
      </c>
      <c r="E166" s="81">
        <f>Overall!$B$39</f>
        <v>0</v>
      </c>
      <c r="F166" s="82">
        <f>Goggles!E184</f>
        <v>23.4</v>
      </c>
    </row>
    <row r="167" spans="1:6" x14ac:dyDescent="0.25">
      <c r="A167" t="str">
        <f>Goggles!A185</f>
        <v>ESVI142</v>
      </c>
      <c r="C167" t="str">
        <f>Goggles!B185</f>
        <v>lens Virgo Revo Blue S2</v>
      </c>
      <c r="D167">
        <f>Goggles!G185</f>
        <v>0</v>
      </c>
      <c r="E167" s="81">
        <f>Overall!$B$39</f>
        <v>0</v>
      </c>
      <c r="F167" s="82">
        <f>Goggles!E185</f>
        <v>23.4</v>
      </c>
    </row>
    <row r="168" spans="1:6" x14ac:dyDescent="0.25">
      <c r="A168" t="str">
        <f>Goggles!A186</f>
        <v>ESVI143</v>
      </c>
      <c r="C168" t="str">
        <f>Goggles!B186</f>
        <v>lens Virgo Black edition S3</v>
      </c>
      <c r="D168">
        <f>Goggles!G186</f>
        <v>0</v>
      </c>
      <c r="E168" s="81">
        <f>Overall!$B$39</f>
        <v>0</v>
      </c>
      <c r="F168" s="82">
        <f>Goggles!E186</f>
        <v>23.4</v>
      </c>
    </row>
    <row r="169" spans="1:6" x14ac:dyDescent="0.25">
      <c r="A169" t="str">
        <f>Goggles!A187</f>
        <v>ESVI144</v>
      </c>
      <c r="C169" t="str">
        <f>Goggles!B187</f>
        <v>lens Virgo Yellow S1</v>
      </c>
      <c r="D169">
        <f>Goggles!G187</f>
        <v>0</v>
      </c>
      <c r="E169" s="81">
        <f>Overall!$B$39</f>
        <v>0</v>
      </c>
      <c r="F169" s="82">
        <f>Goggles!E187</f>
        <v>16.38</v>
      </c>
    </row>
    <row r="170" spans="1:6" x14ac:dyDescent="0.25">
      <c r="A170" t="str">
        <f>Goggles!A188</f>
        <v>ESVI145</v>
      </c>
      <c r="C170" t="str">
        <f>Goggles!B188</f>
        <v>lens Virgo Clear S0</v>
      </c>
      <c r="D170">
        <f>Goggles!G188</f>
        <v>0</v>
      </c>
      <c r="E170" s="81">
        <f>Overall!$B$39</f>
        <v>0</v>
      </c>
      <c r="F170" s="82">
        <f>Goggles!E188</f>
        <v>16.38</v>
      </c>
    </row>
    <row r="171" spans="1:6" x14ac:dyDescent="0.25">
      <c r="A171" t="str">
        <f>Goggles!A189</f>
        <v>ESVI146</v>
      </c>
      <c r="C171" t="str">
        <f>Goggles!B189</f>
        <v>lens Virgo Revo Red S2</v>
      </c>
      <c r="D171">
        <f>Goggles!G189</f>
        <v>0</v>
      </c>
      <c r="E171" s="81">
        <f>Overall!$B$39</f>
        <v>0</v>
      </c>
      <c r="F171" s="82">
        <f>Goggles!E189</f>
        <v>23.4</v>
      </c>
    </row>
    <row r="172" spans="1:6" x14ac:dyDescent="0.25">
      <c r="A172" t="str">
        <f>Goggles!A190</f>
        <v>ESVI147</v>
      </c>
      <c r="C172" t="str">
        <f>Goggles!B190</f>
        <v>lens Virgo QVIEW PINK Revo Blue S1</v>
      </c>
      <c r="D172">
        <f>Goggles!G190</f>
        <v>0</v>
      </c>
      <c r="E172" s="81">
        <f>Overall!$B$39</f>
        <v>0</v>
      </c>
      <c r="F172" s="82">
        <f>Goggles!E190</f>
        <v>34.979999999999997</v>
      </c>
    </row>
    <row r="173" spans="1:6" x14ac:dyDescent="0.25">
      <c r="A173" t="str">
        <f>Goggles!A191</f>
        <v>ESVI150</v>
      </c>
      <c r="C173" t="str">
        <f>Goggles!B191</f>
        <v>lens Virgo PHOTOCHROMATIC Revo Blue</v>
      </c>
      <c r="D173">
        <f>Goggles!G191</f>
        <v>0</v>
      </c>
      <c r="E173" s="81">
        <f>Overall!$B$39</f>
        <v>0</v>
      </c>
      <c r="F173" s="82">
        <f>Goggles!E191</f>
        <v>42.35</v>
      </c>
    </row>
    <row r="174" spans="1:6" x14ac:dyDescent="0.25">
      <c r="A174" t="str">
        <f>Goggles!A192</f>
        <v>ESVI151</v>
      </c>
      <c r="C174" t="str">
        <f>Goggles!B192</f>
        <v>Lens Virgo Revo Silver Pink S3</v>
      </c>
      <c r="D174">
        <f>Goggles!G192</f>
        <v>0</v>
      </c>
      <c r="E174" s="81">
        <f>Overall!$B$39</f>
        <v>0</v>
      </c>
      <c r="F174" s="82">
        <f>Goggles!E192</f>
        <v>23.4</v>
      </c>
    </row>
    <row r="175" spans="1:6" x14ac:dyDescent="0.25">
      <c r="A175" t="str">
        <f>Goggles!A194</f>
        <v>ESO147</v>
      </c>
      <c r="C175" t="str">
        <f>Goggles!B194</f>
        <v>lens Oxia Silver S3</v>
      </c>
      <c r="D175">
        <f>Goggles!G194</f>
        <v>0</v>
      </c>
      <c r="E175" s="81">
        <f>Overall!$B$39</f>
        <v>0</v>
      </c>
      <c r="F175" s="82">
        <f>Goggles!E194</f>
        <v>18.8</v>
      </c>
    </row>
    <row r="176" spans="1:6" x14ac:dyDescent="0.25">
      <c r="A176" t="str">
        <f>Goggles!A195</f>
        <v>ESO148</v>
      </c>
      <c r="C176" t="str">
        <f>Goggles!B195</f>
        <v>lens Oxia Revo Gold S3</v>
      </c>
      <c r="D176">
        <f>Goggles!G195</f>
        <v>0</v>
      </c>
      <c r="E176" s="81">
        <f>Overall!$B$39</f>
        <v>0</v>
      </c>
      <c r="F176" s="82">
        <f>Goggles!E195</f>
        <v>18.8</v>
      </c>
    </row>
    <row r="177" spans="1:6" x14ac:dyDescent="0.25">
      <c r="A177" t="str">
        <f>Goggles!A196</f>
        <v>ESO149</v>
      </c>
      <c r="C177" t="str">
        <f>Goggles!B196</f>
        <v>lens Oxia Revo Blue S2</v>
      </c>
      <c r="D177">
        <f>Goggles!G196</f>
        <v>0</v>
      </c>
      <c r="E177" s="81">
        <f>Overall!$B$39</f>
        <v>0</v>
      </c>
      <c r="F177" s="82">
        <f>Goggles!E196</f>
        <v>18.8</v>
      </c>
    </row>
    <row r="178" spans="1:6" x14ac:dyDescent="0.25">
      <c r="A178" t="str">
        <f>Goggles!A197</f>
        <v>ESO150</v>
      </c>
      <c r="C178" t="str">
        <f>Goggles!B197</f>
        <v>lens Oxia Black edition S3</v>
      </c>
      <c r="D178">
        <f>Goggles!G197</f>
        <v>0</v>
      </c>
      <c r="E178" s="81">
        <f>Overall!$B$39</f>
        <v>0</v>
      </c>
      <c r="F178" s="82">
        <f>Goggles!E197</f>
        <v>18.8</v>
      </c>
    </row>
    <row r="179" spans="1:6" x14ac:dyDescent="0.25">
      <c r="A179" t="str">
        <f>Goggles!A198</f>
        <v>ESO151</v>
      </c>
      <c r="C179" t="str">
        <f>Goggles!B198</f>
        <v>lens Oxia Yellow S1</v>
      </c>
      <c r="D179">
        <f>Goggles!G198</f>
        <v>0</v>
      </c>
      <c r="E179" s="81">
        <f>Overall!$B$39</f>
        <v>0</v>
      </c>
      <c r="F179" s="82">
        <f>Goggles!E198</f>
        <v>13.06</v>
      </c>
    </row>
    <row r="180" spans="1:6" x14ac:dyDescent="0.25">
      <c r="A180" t="str">
        <f>Goggles!A199</f>
        <v>ESO152</v>
      </c>
      <c r="C180" t="str">
        <f>Goggles!B199</f>
        <v>lens Oxia Transparent S0</v>
      </c>
      <c r="D180">
        <f>Goggles!G199</f>
        <v>0</v>
      </c>
      <c r="E180" s="81">
        <f>Overall!$B$39</f>
        <v>0</v>
      </c>
      <c r="F180" s="82">
        <f>Goggles!E199</f>
        <v>13.06</v>
      </c>
    </row>
    <row r="181" spans="1:6" x14ac:dyDescent="0.25">
      <c r="A181" t="str">
        <f>Goggles!A200</f>
        <v>ESO153</v>
      </c>
      <c r="C181" t="str">
        <f>Goggles!B200</f>
        <v>lens Oxia Revo Red S2</v>
      </c>
      <c r="D181">
        <f>Goggles!G200</f>
        <v>0</v>
      </c>
      <c r="E181" s="81">
        <f>Overall!$B$39</f>
        <v>0</v>
      </c>
      <c r="F181" s="82">
        <f>Goggles!E200</f>
        <v>18.8</v>
      </c>
    </row>
    <row r="182" spans="1:6" x14ac:dyDescent="0.25">
      <c r="A182" t="str">
        <f>Goggles!A201</f>
        <v>ESO154</v>
      </c>
      <c r="C182" t="str">
        <f>Goggles!B201</f>
        <v>lens Oxia QVIEW PINK Revo Blue S1</v>
      </c>
      <c r="D182">
        <f>Goggles!G201</f>
        <v>0</v>
      </c>
      <c r="E182" s="81">
        <f>Overall!$B$39</f>
        <v>0</v>
      </c>
      <c r="F182" s="82">
        <f>Goggles!E201</f>
        <v>29.98</v>
      </c>
    </row>
    <row r="183" spans="1:6" x14ac:dyDescent="0.25">
      <c r="A183" t="str">
        <f>Goggles!A202</f>
        <v>ESO157</v>
      </c>
      <c r="C183" t="str">
        <f>Goggles!B202</f>
        <v>lens Oxia Photochromatic Revo Blue</v>
      </c>
      <c r="D183">
        <f>Goggles!G202</f>
        <v>0</v>
      </c>
      <c r="E183" s="81">
        <f>Overall!$B$39</f>
        <v>0</v>
      </c>
      <c r="F183" s="82">
        <f>Goggles!E202</f>
        <v>38.11</v>
      </c>
    </row>
    <row r="184" spans="1:6" x14ac:dyDescent="0.25">
      <c r="A184" t="str">
        <f>Goggles!A203</f>
        <v>ESO158</v>
      </c>
      <c r="C184" t="str">
        <f>Goggles!B203</f>
        <v>Lens Oxia Revo Silver Pink S3</v>
      </c>
      <c r="D184">
        <f>Goggles!G203</f>
        <v>0</v>
      </c>
      <c r="E184" s="81">
        <f>Overall!$B$39</f>
        <v>0</v>
      </c>
      <c r="F184" s="82">
        <f>Goggles!E203</f>
        <v>18.8</v>
      </c>
    </row>
    <row r="185" spans="1:6" x14ac:dyDescent="0.25">
      <c r="A185" t="str">
        <f>Goggles!A205</f>
        <v>ESK109</v>
      </c>
      <c r="C185" t="str">
        <f>Goggles!B205</f>
        <v>lens Krypton Silver S3</v>
      </c>
      <c r="D185">
        <f>Goggles!G205</f>
        <v>0</v>
      </c>
      <c r="E185" s="81">
        <f>Overall!$B$39</f>
        <v>0</v>
      </c>
      <c r="F185" s="82">
        <f>Goggles!E205</f>
        <v>13.11</v>
      </c>
    </row>
    <row r="186" spans="1:6" x14ac:dyDescent="0.25">
      <c r="A186" t="str">
        <f>Goggles!A206</f>
        <v>ESK110</v>
      </c>
      <c r="C186" t="str">
        <f>Goggles!B206</f>
        <v>lens Krypton Revo Gold S3</v>
      </c>
      <c r="D186">
        <f>Goggles!G206</f>
        <v>0</v>
      </c>
      <c r="E186" s="81">
        <f>Overall!$B$39</f>
        <v>0</v>
      </c>
      <c r="F186" s="82">
        <f>Goggles!E206</f>
        <v>13.11</v>
      </c>
    </row>
    <row r="187" spans="1:6" x14ac:dyDescent="0.25">
      <c r="A187" t="str">
        <f>Goggles!A207</f>
        <v>ESK111</v>
      </c>
      <c r="C187" t="str">
        <f>Goggles!B207</f>
        <v>lens Krypton Revo Blue S2</v>
      </c>
      <c r="D187">
        <f>Goggles!G207</f>
        <v>0</v>
      </c>
      <c r="E187" s="81">
        <f>Overall!$B$39</f>
        <v>0</v>
      </c>
      <c r="F187" s="82">
        <f>Goggles!E207</f>
        <v>13.11</v>
      </c>
    </row>
    <row r="188" spans="1:6" x14ac:dyDescent="0.25">
      <c r="A188" t="str">
        <f>Goggles!A208</f>
        <v>ESK112</v>
      </c>
      <c r="C188" t="str">
        <f>Goggles!B208</f>
        <v>lens Krypton Black edition S3</v>
      </c>
      <c r="D188">
        <f>Goggles!G208</f>
        <v>0</v>
      </c>
      <c r="E188" s="81">
        <f>Overall!$B$39</f>
        <v>0</v>
      </c>
      <c r="F188" s="82">
        <f>Goggles!E208</f>
        <v>13.11</v>
      </c>
    </row>
    <row r="189" spans="1:6" x14ac:dyDescent="0.25">
      <c r="A189" t="str">
        <f>Goggles!A209</f>
        <v>ESK113</v>
      </c>
      <c r="C189" t="str">
        <f>Goggles!B209</f>
        <v>lens Krypton Yellow S1</v>
      </c>
      <c r="D189">
        <f>Goggles!G209</f>
        <v>0</v>
      </c>
      <c r="E189" s="81">
        <f>Overall!$B$39</f>
        <v>0</v>
      </c>
      <c r="F189" s="82">
        <f>Goggles!E209</f>
        <v>8.4499999999999993</v>
      </c>
    </row>
    <row r="190" spans="1:6" x14ac:dyDescent="0.25">
      <c r="A190" t="str">
        <f>Goggles!A210</f>
        <v>ESK114</v>
      </c>
      <c r="C190" t="str">
        <f>Goggles!B210</f>
        <v>lens Krypton Transparent S0</v>
      </c>
      <c r="D190">
        <f>Goggles!G210</f>
        <v>0</v>
      </c>
      <c r="E190" s="81">
        <f>Overall!$B$39</f>
        <v>0</v>
      </c>
      <c r="F190" s="82">
        <f>Goggles!E210</f>
        <v>8.4499999999999993</v>
      </c>
    </row>
    <row r="191" spans="1:6" x14ac:dyDescent="0.25">
      <c r="A191" t="str">
        <f>Goggles!A212</f>
        <v>ESKPJ160</v>
      </c>
      <c r="C191" t="str">
        <f>Goggles!B212</f>
        <v>lens Kepler Small Silver S3</v>
      </c>
      <c r="D191">
        <f>Goggles!G212</f>
        <v>0</v>
      </c>
      <c r="E191" s="81">
        <f>Overall!$B$39</f>
        <v>0</v>
      </c>
      <c r="F191" s="82">
        <f>Goggles!E212</f>
        <v>17.48</v>
      </c>
    </row>
    <row r="192" spans="1:6" x14ac:dyDescent="0.25">
      <c r="A192" t="str">
        <f>Goggles!A213</f>
        <v>ESKPJ161</v>
      </c>
      <c r="C192" t="str">
        <f>Goggles!B213</f>
        <v>lens Kepler Small Revo Red S3</v>
      </c>
      <c r="D192">
        <f>Goggles!G213</f>
        <v>0</v>
      </c>
      <c r="E192" s="81">
        <f>Overall!$B$39</f>
        <v>0</v>
      </c>
      <c r="F192" s="82">
        <f>Goggles!E213</f>
        <v>17.48</v>
      </c>
    </row>
    <row r="193" spans="1:6" x14ac:dyDescent="0.25">
      <c r="A193" t="str">
        <f>Goggles!A214</f>
        <v>ESKPJ162</v>
      </c>
      <c r="C193" t="str">
        <f>Goggles!B214</f>
        <v>lens Kepler Small Revo Blue S2</v>
      </c>
      <c r="D193">
        <f>Goggles!G214</f>
        <v>0</v>
      </c>
      <c r="E193" s="81">
        <f>Overall!$B$39</f>
        <v>0</v>
      </c>
      <c r="F193" s="82">
        <f>Goggles!E214</f>
        <v>17.48</v>
      </c>
    </row>
    <row r="194" spans="1:6" x14ac:dyDescent="0.25">
      <c r="A194" t="str">
        <f>Goggles!A215</f>
        <v>ESKPJ163</v>
      </c>
      <c r="C194" t="str">
        <f>Goggles!B215</f>
        <v>lens Kepler Small Black edition S3</v>
      </c>
      <c r="D194">
        <f>Goggles!G215</f>
        <v>0</v>
      </c>
      <c r="E194" s="81">
        <f>Overall!$B$39</f>
        <v>0</v>
      </c>
      <c r="F194" s="82">
        <f>Goggles!E215</f>
        <v>17.48</v>
      </c>
    </row>
    <row r="195" spans="1:6" x14ac:dyDescent="0.25">
      <c r="A195" t="str">
        <f>Goggles!A216</f>
        <v>ESKPJ164</v>
      </c>
      <c r="C195" t="str">
        <f>Goggles!B216</f>
        <v>lens Kepler Small Yellow S1</v>
      </c>
      <c r="D195">
        <f>Goggles!G216</f>
        <v>0</v>
      </c>
      <c r="E195" s="81">
        <f>Overall!$B$39</f>
        <v>0</v>
      </c>
      <c r="F195" s="82">
        <f>Goggles!E216</f>
        <v>17.48</v>
      </c>
    </row>
    <row r="196" spans="1:6" x14ac:dyDescent="0.25">
      <c r="A196" t="str">
        <f>Goggles!A219</f>
        <v>MOOR017</v>
      </c>
      <c r="C196" t="str">
        <f>Goggles!B219</f>
        <v>Orion Matt Black</v>
      </c>
      <c r="D196">
        <f>Goggles!G219</f>
        <v>0</v>
      </c>
      <c r="E196" s="81">
        <f>Overall!$B$39</f>
        <v>0</v>
      </c>
      <c r="F196" s="82">
        <f>Goggles!E219</f>
        <v>14.54</v>
      </c>
    </row>
    <row r="197" spans="1:6" x14ac:dyDescent="0.25">
      <c r="A197" t="str">
        <f>Goggles!A220</f>
        <v>MOOR018</v>
      </c>
      <c r="C197" t="str">
        <f>Goggles!B220</f>
        <v>Orion Matt White</v>
      </c>
      <c r="D197">
        <f>Goggles!G220</f>
        <v>0</v>
      </c>
      <c r="E197" s="81">
        <f>Overall!$B$39</f>
        <v>0</v>
      </c>
      <c r="F197" s="82">
        <f>Goggles!E220</f>
        <v>14.54</v>
      </c>
    </row>
    <row r="198" spans="1:6" x14ac:dyDescent="0.25">
      <c r="A198" t="str">
        <f>Goggles!A221</f>
        <v>MOOR019</v>
      </c>
      <c r="C198" t="str">
        <f>Goggles!B221</f>
        <v>Orion Sage Green</v>
      </c>
      <c r="D198">
        <f>Goggles!G221</f>
        <v>0</v>
      </c>
      <c r="E198" s="81">
        <f>Overall!$B$39</f>
        <v>0</v>
      </c>
      <c r="F198" s="82">
        <f>Goggles!E221</f>
        <v>14.54</v>
      </c>
    </row>
    <row r="199" spans="1:6" x14ac:dyDescent="0.25">
      <c r="A199" t="str">
        <f>Goggles!A222</f>
        <v>MOOR020</v>
      </c>
      <c r="C199" t="str">
        <f>Goggles!B222</f>
        <v>Orion Oxide Plum</v>
      </c>
      <c r="D199">
        <f>Goggles!G222</f>
        <v>0</v>
      </c>
      <c r="E199" s="81">
        <f>Overall!$B$39</f>
        <v>0</v>
      </c>
      <c r="F199" s="82">
        <f>Goggles!E222</f>
        <v>14.54</v>
      </c>
    </row>
    <row r="200" spans="1:6" x14ac:dyDescent="0.25">
      <c r="A200" t="str">
        <f>Goggles!A223</f>
        <v>MOEX023</v>
      </c>
      <c r="C200" t="str">
        <f>Goggles!B223</f>
        <v>Frame Xpr matt Black</v>
      </c>
      <c r="D200">
        <f>Goggles!G223</f>
        <v>0</v>
      </c>
      <c r="E200" s="81">
        <f>Overall!$B$39</f>
        <v>0</v>
      </c>
      <c r="F200" s="82">
        <f>Goggles!E223</f>
        <v>14.54</v>
      </c>
    </row>
    <row r="201" spans="1:6" x14ac:dyDescent="0.25">
      <c r="A201" t="str">
        <f>Goggles!A224</f>
        <v>MOEX024</v>
      </c>
      <c r="C201" t="str">
        <f>Goggles!B224</f>
        <v>Frame Xpr matt white</v>
      </c>
      <c r="D201">
        <f>Goggles!G224</f>
        <v>0</v>
      </c>
      <c r="E201" s="81">
        <f>Overall!$B$39</f>
        <v>0</v>
      </c>
      <c r="F201" s="82">
        <f>Goggles!E224</f>
        <v>14.54</v>
      </c>
    </row>
    <row r="202" spans="1:6" x14ac:dyDescent="0.25">
      <c r="A202" t="str">
        <f>Goggles!A225</f>
        <v>MOEX029</v>
      </c>
      <c r="C202" t="str">
        <f>Goggles!B225</f>
        <v>Frame Xpr Storm</v>
      </c>
      <c r="D202">
        <f>Goggles!G225</f>
        <v>0</v>
      </c>
      <c r="E202" s="81">
        <f>Overall!$B$39</f>
        <v>0</v>
      </c>
      <c r="F202" s="82">
        <f>Goggles!E225</f>
        <v>14.54</v>
      </c>
    </row>
    <row r="203" spans="1:6" x14ac:dyDescent="0.25">
      <c r="A203" t="str">
        <f>Goggles!A226</f>
        <v>MOEX028</v>
      </c>
      <c r="C203" t="str">
        <f>Goggles!B226</f>
        <v>Frame Xpr Army Green</v>
      </c>
      <c r="D203">
        <f>Goggles!G226</f>
        <v>0</v>
      </c>
      <c r="E203" s="81">
        <f>Overall!$B$39</f>
        <v>0</v>
      </c>
      <c r="F203" s="82">
        <f>Goggles!E226</f>
        <v>14.54</v>
      </c>
    </row>
    <row r="204" spans="1:6" x14ac:dyDescent="0.25">
      <c r="A204" t="str">
        <f>Goggles!A227</f>
        <v>MOST019</v>
      </c>
      <c r="C204" t="str">
        <f>Goggles!B227</f>
        <v>Frame Styx Noir</v>
      </c>
      <c r="D204">
        <f>Goggles!G227</f>
        <v>0</v>
      </c>
      <c r="E204" s="81">
        <f>Overall!$B$39</f>
        <v>0</v>
      </c>
      <c r="F204" s="82">
        <f>Goggles!E227</f>
        <v>14.54</v>
      </c>
    </row>
    <row r="205" spans="1:6" x14ac:dyDescent="0.25">
      <c r="A205" t="str">
        <f>Goggles!A228</f>
        <v>MOST020</v>
      </c>
      <c r="C205" t="str">
        <f>Goggles!B228</f>
        <v>Frame Styx White</v>
      </c>
      <c r="D205">
        <f>Goggles!G228</f>
        <v>0</v>
      </c>
      <c r="E205" s="81">
        <f>Overall!$B$39</f>
        <v>0</v>
      </c>
      <c r="F205" s="82">
        <f>Goggles!E228</f>
        <v>14.54</v>
      </c>
    </row>
    <row r="206" spans="1:6" x14ac:dyDescent="0.25">
      <c r="A206" t="str">
        <f>Goggles!A229</f>
        <v>MOST027</v>
      </c>
      <c r="C206" t="str">
        <f>Goggles!B229</f>
        <v>Frame Styx Strawberry</v>
      </c>
      <c r="D206">
        <f>Goggles!G229</f>
        <v>0</v>
      </c>
      <c r="E206" s="81">
        <f>Overall!$B$39</f>
        <v>0</v>
      </c>
      <c r="F206" s="82">
        <f>Goggles!E229</f>
        <v>14.54</v>
      </c>
    </row>
    <row r="207" spans="1:6" x14ac:dyDescent="0.25">
      <c r="A207" t="str">
        <f>Goggles!A230</f>
        <v>MOST028</v>
      </c>
      <c r="C207" t="str">
        <f>Goggles!B230</f>
        <v>Frame Styx Camel</v>
      </c>
      <c r="D207">
        <f>Goggles!G230</f>
        <v>0</v>
      </c>
      <c r="E207" s="81">
        <f>Overall!$B$39</f>
        <v>0</v>
      </c>
      <c r="F207" s="82">
        <f>Goggles!E230</f>
        <v>14.54</v>
      </c>
    </row>
    <row r="208" spans="1:6" x14ac:dyDescent="0.25">
      <c r="A208" t="str">
        <f>Goggles!A231</f>
        <v>MOKP006</v>
      </c>
      <c r="C208" t="str">
        <f>Goggles!B231</f>
        <v>Frame Kepler Black</v>
      </c>
      <c r="D208">
        <f>Goggles!G231</f>
        <v>0</v>
      </c>
      <c r="E208" s="81">
        <f>Overall!$B$39</f>
        <v>0</v>
      </c>
      <c r="F208" s="82">
        <f>Goggles!E231</f>
        <v>14.54</v>
      </c>
    </row>
    <row r="209" spans="1:6" x14ac:dyDescent="0.25">
      <c r="A209" t="str">
        <f>Goggles!A232</f>
        <v>MOKP007</v>
      </c>
      <c r="C209" t="str">
        <f>Goggles!B232</f>
        <v>Frame Kepler White</v>
      </c>
      <c r="D209">
        <f>Goggles!G232</f>
        <v>0</v>
      </c>
      <c r="E209" s="81">
        <f>Overall!$B$39</f>
        <v>0</v>
      </c>
      <c r="F209" s="82">
        <f>Goggles!E232</f>
        <v>14.54</v>
      </c>
    </row>
    <row r="210" spans="1:6" x14ac:dyDescent="0.25">
      <c r="A210" t="str">
        <f>Goggles!A233</f>
        <v>MOKP008</v>
      </c>
      <c r="C210" t="str">
        <f>Goggles!B233</f>
        <v>Frame Kepler Mustard</v>
      </c>
      <c r="D210">
        <f>Goggles!G233</f>
        <v>0</v>
      </c>
      <c r="E210" s="81">
        <f>Overall!$B$39</f>
        <v>0</v>
      </c>
      <c r="F210" s="82">
        <f>Goggles!E233</f>
        <v>14.54</v>
      </c>
    </row>
    <row r="211" spans="1:6" x14ac:dyDescent="0.25">
      <c r="A211" t="str">
        <f>Goggles!A234</f>
        <v>MOKP010</v>
      </c>
      <c r="C211" t="str">
        <f>Goggles!B234</f>
        <v>Frame Kepler Matt Red</v>
      </c>
      <c r="D211">
        <f>Goggles!G234</f>
        <v>0</v>
      </c>
      <c r="E211" s="81">
        <f>Overall!$B$39</f>
        <v>0</v>
      </c>
      <c r="F211" s="82">
        <f>Goggles!E234</f>
        <v>14.54</v>
      </c>
    </row>
    <row r="212" spans="1:6" x14ac:dyDescent="0.25">
      <c r="A212" t="str">
        <f>Goggles!A235</f>
        <v>MOVI015</v>
      </c>
      <c r="C212" t="str">
        <f>Goggles!B235</f>
        <v>Frame Virgo Noir</v>
      </c>
      <c r="D212">
        <f>Goggles!G235</f>
        <v>0</v>
      </c>
      <c r="E212" s="81">
        <f>Overall!$B$39</f>
        <v>0</v>
      </c>
      <c r="F212" s="82">
        <f>Goggles!E235</f>
        <v>14.54</v>
      </c>
    </row>
    <row r="213" spans="1:6" x14ac:dyDescent="0.25">
      <c r="A213" t="str">
        <f>Goggles!A236</f>
        <v>MOVI016</v>
      </c>
      <c r="C213" t="str">
        <f>Goggles!B236</f>
        <v>Frame Virgo White</v>
      </c>
      <c r="D213">
        <f>Goggles!G236</f>
        <v>0</v>
      </c>
      <c r="E213" s="81">
        <f>Overall!$B$39</f>
        <v>0</v>
      </c>
      <c r="F213" s="82">
        <f>Goggles!E236</f>
        <v>14.54</v>
      </c>
    </row>
    <row r="214" spans="1:6" x14ac:dyDescent="0.25">
      <c r="A214" t="str">
        <f>Goggles!A237</f>
        <v>MOVI017</v>
      </c>
      <c r="C214" t="str">
        <f>Goggles!B237</f>
        <v>Frame Virgo Army Green</v>
      </c>
      <c r="D214">
        <f>Goggles!G237</f>
        <v>0</v>
      </c>
      <c r="E214" s="81">
        <f>Overall!$B$39</f>
        <v>0</v>
      </c>
      <c r="F214" s="82">
        <f>Goggles!E237</f>
        <v>14.54</v>
      </c>
    </row>
    <row r="215" spans="1:6" x14ac:dyDescent="0.25">
      <c r="A215" t="str">
        <f>Goggles!A238</f>
        <v>MOOX017</v>
      </c>
      <c r="C215" t="str">
        <f>Goggles!B238</f>
        <v>Frame Oxia Noir</v>
      </c>
      <c r="D215">
        <f>Goggles!G238</f>
        <v>0</v>
      </c>
      <c r="E215" s="81">
        <f>Overall!$B$39</f>
        <v>0</v>
      </c>
      <c r="F215" s="82">
        <f>Goggles!E238</f>
        <v>12.46</v>
      </c>
    </row>
    <row r="216" spans="1:6" x14ac:dyDescent="0.25">
      <c r="A216" t="str">
        <f>Goggles!A239</f>
        <v>MOOX018</v>
      </c>
      <c r="C216" t="str">
        <f>Goggles!B239</f>
        <v>Frame Oxia White</v>
      </c>
      <c r="D216">
        <f>Goggles!G239</f>
        <v>0</v>
      </c>
      <c r="E216" s="81">
        <f>Overall!$B$39</f>
        <v>0</v>
      </c>
      <c r="F216" s="82">
        <f>Goggles!E239</f>
        <v>12.46</v>
      </c>
    </row>
    <row r="217" spans="1:6" x14ac:dyDescent="0.25">
      <c r="A217" t="str">
        <f>Goggles!A240</f>
        <v>MOOX019</v>
      </c>
      <c r="C217" t="str">
        <f>Goggles!B240</f>
        <v>Frame Oxia Strawberry</v>
      </c>
      <c r="D217">
        <f>Goggles!G240</f>
        <v>0</v>
      </c>
      <c r="E217" s="81">
        <f>Overall!$B$39</f>
        <v>0</v>
      </c>
      <c r="F217" s="82">
        <f>Goggles!E240</f>
        <v>12.46</v>
      </c>
    </row>
    <row r="218" spans="1:6" x14ac:dyDescent="0.25">
      <c r="A218" t="str">
        <f>Goggles!A241</f>
        <v>MOKR010</v>
      </c>
      <c r="C218" t="str">
        <f>Goggles!B241</f>
        <v>Frame Krypton Black</v>
      </c>
      <c r="D218">
        <f>Goggles!G241</f>
        <v>0</v>
      </c>
      <c r="E218" s="81">
        <f>Overall!$B$39</f>
        <v>0</v>
      </c>
      <c r="F218" s="82">
        <f>Goggles!E241</f>
        <v>10.14</v>
      </c>
    </row>
    <row r="219" spans="1:6" x14ac:dyDescent="0.25">
      <c r="A219" t="str">
        <f>Goggles!A242</f>
        <v>MOKR011</v>
      </c>
      <c r="C219" t="str">
        <f>Goggles!B242</f>
        <v>Frame Krypton White</v>
      </c>
      <c r="D219">
        <f>Goggles!G242</f>
        <v>0</v>
      </c>
      <c r="E219" s="81">
        <f>Overall!$B$39</f>
        <v>0</v>
      </c>
      <c r="F219" s="82">
        <f>Goggles!E242</f>
        <v>10.14</v>
      </c>
    </row>
    <row r="220" spans="1:6" x14ac:dyDescent="0.25">
      <c r="A220" t="str">
        <f>Goggles!A245</f>
        <v>SU130</v>
      </c>
      <c r="C220" t="str">
        <f>Goggles!B245</f>
        <v>strap New Terre +  logo Blue</v>
      </c>
      <c r="D220">
        <f>Goggles!G245</f>
        <v>0</v>
      </c>
      <c r="E220" s="81">
        <f>Overall!$B$39</f>
        <v>0</v>
      </c>
      <c r="F220" s="82">
        <f>Goggles!E245</f>
        <v>6.52</v>
      </c>
    </row>
    <row r="221" spans="1:6" x14ac:dyDescent="0.25">
      <c r="A221" t="str">
        <f>Goggles!A246</f>
        <v>SU131</v>
      </c>
      <c r="C221" t="str">
        <f>Goggles!B246</f>
        <v>strap New Light Blue + logo White</v>
      </c>
      <c r="D221">
        <f>Goggles!G246</f>
        <v>0</v>
      </c>
      <c r="E221" s="81">
        <f>Overall!$B$39</f>
        <v>0</v>
      </c>
      <c r="F221" s="82">
        <f>Goggles!E246</f>
        <v>6.52</v>
      </c>
    </row>
    <row r="222" spans="1:6" x14ac:dyDescent="0.25">
      <c r="A222" t="str">
        <f>Goggles!A247</f>
        <v>SU132</v>
      </c>
      <c r="C222" t="str">
        <f>Goggles!B247</f>
        <v>strap New Black + logo White</v>
      </c>
      <c r="D222">
        <f>Goggles!G247</f>
        <v>0</v>
      </c>
      <c r="E222" s="81">
        <f>Overall!$B$39</f>
        <v>0</v>
      </c>
      <c r="F222" s="82">
        <f>Goggles!E247</f>
        <v>6.52</v>
      </c>
    </row>
    <row r="223" spans="1:6" x14ac:dyDescent="0.25">
      <c r="A223" t="str">
        <f>Goggles!A248</f>
        <v>SU133</v>
      </c>
      <c r="C223" t="str">
        <f>Goggles!B248</f>
        <v>strap New army Green + logo Orange</v>
      </c>
      <c r="D223">
        <f>Goggles!G248</f>
        <v>0</v>
      </c>
      <c r="E223" s="81">
        <f>Overall!$B$39</f>
        <v>0</v>
      </c>
      <c r="F223" s="82">
        <f>Goggles!E248</f>
        <v>6.52</v>
      </c>
    </row>
    <row r="224" spans="1:6" x14ac:dyDescent="0.25">
      <c r="A224" t="str">
        <f>Goggles!A249</f>
        <v>SU134</v>
      </c>
      <c r="C224" t="str">
        <f>Goggles!B249</f>
        <v>strap New Rose + logo White</v>
      </c>
      <c r="D224">
        <f>Goggles!G249</f>
        <v>0</v>
      </c>
      <c r="E224" s="81">
        <f>Overall!$B$39</f>
        <v>0</v>
      </c>
      <c r="F224" s="82">
        <f>Goggles!E249</f>
        <v>6.52</v>
      </c>
    </row>
    <row r="225" spans="1:6" x14ac:dyDescent="0.25">
      <c r="A225" t="str">
        <f>Goggles!A250</f>
        <v>SU135</v>
      </c>
      <c r="C225" t="str">
        <f>Goggles!B250</f>
        <v>strap New Petrol + logo Grey</v>
      </c>
      <c r="D225">
        <f>Goggles!G250</f>
        <v>0</v>
      </c>
      <c r="E225" s="81">
        <f>Overall!$B$39</f>
        <v>0</v>
      </c>
      <c r="F225" s="82">
        <f>Goggles!E250</f>
        <v>6.52</v>
      </c>
    </row>
    <row r="226" spans="1:6" x14ac:dyDescent="0.25">
      <c r="A226" t="str">
        <f>Goggles!A251</f>
        <v>SU136</v>
      </c>
      <c r="C226" t="str">
        <f>Goggles!B251</f>
        <v>strap New Grey + logo Petrol</v>
      </c>
      <c r="D226">
        <f>Goggles!G251</f>
        <v>0</v>
      </c>
      <c r="E226" s="81">
        <f>Overall!$B$39</f>
        <v>0</v>
      </c>
      <c r="F226" s="82">
        <f>Goggles!E251</f>
        <v>6.52</v>
      </c>
    </row>
    <row r="227" spans="1:6" x14ac:dyDescent="0.25">
      <c r="A227" t="str">
        <f>Goggles!A252</f>
        <v>SU137</v>
      </c>
      <c r="C227" t="str">
        <f>Goggles!B252</f>
        <v>strap New Strawberry + logo Petrol</v>
      </c>
      <c r="D227">
        <f>Goggles!G252</f>
        <v>0</v>
      </c>
      <c r="E227" s="81">
        <f>Overall!$B$39</f>
        <v>0</v>
      </c>
      <c r="F227" s="82">
        <f>Goggles!E252</f>
        <v>6.52</v>
      </c>
    </row>
    <row r="228" spans="1:6" x14ac:dyDescent="0.25">
      <c r="A228" t="str">
        <f>Goggles!A253</f>
        <v>SU138</v>
      </c>
      <c r="C228" t="str">
        <f>Goggles!B253</f>
        <v>strap New Red + logo White</v>
      </c>
      <c r="D228">
        <f>Goggles!G253</f>
        <v>0</v>
      </c>
      <c r="E228" s="81">
        <f>Overall!$B$39</f>
        <v>0</v>
      </c>
      <c r="F228" s="82">
        <f>Goggles!E253</f>
        <v>6.52</v>
      </c>
    </row>
    <row r="229" spans="1:6" x14ac:dyDescent="0.25">
      <c r="A229" t="str">
        <f>Goggles!A254</f>
        <v>SU139</v>
      </c>
      <c r="C229" t="str">
        <f>Goggles!B254</f>
        <v>strap New Black + logo Gold</v>
      </c>
      <c r="D229">
        <f>Goggles!G254</f>
        <v>0</v>
      </c>
      <c r="E229" s="81">
        <f>Overall!$B$39</f>
        <v>0</v>
      </c>
      <c r="F229" s="82">
        <f>Goggles!E254</f>
        <v>6.52</v>
      </c>
    </row>
    <row r="230" spans="1:6" x14ac:dyDescent="0.25">
      <c r="A230" t="str">
        <f>Goggles!A255</f>
        <v>SU140</v>
      </c>
      <c r="C230" t="str">
        <f>Goggles!B255</f>
        <v>strap New Black + logo Black</v>
      </c>
      <c r="D230">
        <f>Goggles!G255</f>
        <v>0</v>
      </c>
      <c r="E230" s="81">
        <f>Overall!$B$39</f>
        <v>0</v>
      </c>
      <c r="F230" s="82">
        <f>Goggles!E255</f>
        <v>6.52</v>
      </c>
    </row>
    <row r="231" spans="1:6" x14ac:dyDescent="0.25">
      <c r="A231" t="str">
        <f>Goggles!A256</f>
        <v>SU141</v>
      </c>
      <c r="C231" t="str">
        <f>Goggles!B256</f>
        <v>Strap New Burberry + Logo Dark Blue</v>
      </c>
      <c r="D231">
        <f>Goggles!G256</f>
        <v>0</v>
      </c>
      <c r="E231" s="81">
        <f>Overall!$B$39</f>
        <v>0</v>
      </c>
      <c r="F231" s="82">
        <f>Goggles!E256</f>
        <v>6.52</v>
      </c>
    </row>
    <row r="232" spans="1:6" x14ac:dyDescent="0.25">
      <c r="A232" t="str">
        <f>Goggles!A257</f>
        <v>SU142</v>
      </c>
      <c r="C232" t="str">
        <f>Goggles!B257</f>
        <v>Strap New Lemon Neon + Logo Lemon Neon</v>
      </c>
      <c r="D232">
        <f>Goggles!G257</f>
        <v>0</v>
      </c>
      <c r="E232" s="81">
        <f>Overall!$B$39</f>
        <v>0</v>
      </c>
      <c r="F232" s="82">
        <f>Goggles!E257</f>
        <v>6.52</v>
      </c>
    </row>
    <row r="233" spans="1:6" x14ac:dyDescent="0.25">
      <c r="A233" t="str">
        <f>Goggles!A258</f>
        <v>SU143</v>
      </c>
      <c r="C233" t="str">
        <f>Goggles!B258</f>
        <v>Strap New Burned Orange + Logo Petrol</v>
      </c>
      <c r="D233">
        <f>Goggles!G258</f>
        <v>0</v>
      </c>
      <c r="E233" s="81">
        <f>Overall!$B$39</f>
        <v>0</v>
      </c>
      <c r="F233" s="82">
        <f>Goggles!E258</f>
        <v>6.52</v>
      </c>
    </row>
    <row r="234" spans="1:6" x14ac:dyDescent="0.25">
      <c r="A234" t="str">
        <f>Goggles!A259</f>
        <v>SU144</v>
      </c>
      <c r="C234" t="str">
        <f>Goggles!B259</f>
        <v>Strap New Storm + Logo Black</v>
      </c>
      <c r="D234">
        <f>Goggles!G259</f>
        <v>0</v>
      </c>
      <c r="E234" s="81">
        <f>Overall!$B$39</f>
        <v>0</v>
      </c>
      <c r="F234" s="82">
        <f>Goggles!E259</f>
        <v>6.52</v>
      </c>
    </row>
    <row r="235" spans="1:6" x14ac:dyDescent="0.25">
      <c r="A235" t="str">
        <f>Goggles!A260</f>
        <v>SU145</v>
      </c>
      <c r="C235" t="str">
        <f>Goggles!B260</f>
        <v>Strap New Camel + Logo Brick</v>
      </c>
      <c r="D235">
        <f>Goggles!G260</f>
        <v>0</v>
      </c>
      <c r="E235" s="81">
        <f>Overall!$B$39</f>
        <v>0</v>
      </c>
      <c r="F235" s="82">
        <f>Goggles!E260</f>
        <v>6.52</v>
      </c>
    </row>
    <row r="236" spans="1:6" x14ac:dyDescent="0.25">
      <c r="A236" t="str">
        <f>Goggles!A262</f>
        <v>SD124</v>
      </c>
      <c r="C236" t="str">
        <f>Goggles!B262</f>
        <v>strap Zebre</v>
      </c>
      <c r="D236">
        <f>Goggles!G262</f>
        <v>0</v>
      </c>
      <c r="E236" s="81">
        <f>Overall!$B$39</f>
        <v>0</v>
      </c>
      <c r="F236" s="82">
        <f>Goggles!E262</f>
        <v>6.52</v>
      </c>
    </row>
    <row r="237" spans="1:6" x14ac:dyDescent="0.25">
      <c r="A237" t="str">
        <f>Goggles!A263</f>
        <v>SD127</v>
      </c>
      <c r="C237" t="str">
        <f>Goggles!B263</f>
        <v>strap Alpes</v>
      </c>
      <c r="D237">
        <f>Goggles!G263</f>
        <v>0</v>
      </c>
      <c r="E237" s="81">
        <f>Overall!$B$39</f>
        <v>0</v>
      </c>
      <c r="F237" s="82">
        <f>Goggles!E263</f>
        <v>6.52</v>
      </c>
    </row>
    <row r="238" spans="1:6" x14ac:dyDescent="0.25">
      <c r="A238" t="str">
        <f>Goggles!A264</f>
        <v>SD133</v>
      </c>
      <c r="C238" t="str">
        <f>Goggles!B264</f>
        <v>strap Collors</v>
      </c>
      <c r="D238">
        <f>Goggles!G264</f>
        <v>0</v>
      </c>
      <c r="E238" s="81">
        <f>Overall!$B$39</f>
        <v>0</v>
      </c>
      <c r="F238" s="82">
        <f>Goggles!E264</f>
        <v>6.52</v>
      </c>
    </row>
    <row r="239" spans="1:6" x14ac:dyDescent="0.25">
      <c r="A239" t="str">
        <f>Goggles!A265</f>
        <v>SD134</v>
      </c>
      <c r="C239" t="str">
        <f>Goggles!B265</f>
        <v>strap leopard</v>
      </c>
      <c r="D239">
        <f>Goggles!G265</f>
        <v>0</v>
      </c>
      <c r="E239" s="81">
        <f>Overall!$B$39</f>
        <v>0</v>
      </c>
      <c r="F239" s="82">
        <f>Goggles!E265</f>
        <v>6.52</v>
      </c>
    </row>
    <row r="240" spans="1:6" x14ac:dyDescent="0.25">
      <c r="A240" t="str">
        <f>Goggles!A266</f>
        <v>SD137</v>
      </c>
      <c r="C240" t="str">
        <f>Goggles!B266</f>
        <v>strap Mountians</v>
      </c>
      <c r="D240">
        <f>Goggles!G266</f>
        <v>0</v>
      </c>
      <c r="E240" s="81">
        <f>Overall!$B$39</f>
        <v>0</v>
      </c>
      <c r="F240" s="82">
        <f>Goggles!E266</f>
        <v>6.52</v>
      </c>
    </row>
    <row r="241" spans="1:6" x14ac:dyDescent="0.25">
      <c r="A241" t="str">
        <f>Goggles!A267</f>
        <v>SD138</v>
      </c>
      <c r="C241" t="str">
        <f>Goggles!B267</f>
        <v>strap Stripes blue</v>
      </c>
      <c r="D241">
        <f>Goggles!G267</f>
        <v>0</v>
      </c>
      <c r="E241" s="81">
        <f>Overall!$B$39</f>
        <v>0</v>
      </c>
      <c r="F241" s="82">
        <f>Goggles!E267</f>
        <v>6.52</v>
      </c>
    </row>
    <row r="242" spans="1:6" x14ac:dyDescent="0.25">
      <c r="A242" t="str">
        <f>Goggles!A268</f>
        <v>SD144</v>
      </c>
      <c r="C242" t="str">
        <f>Goggles!B268</f>
        <v>strap Stripes 02</v>
      </c>
      <c r="D242">
        <f>Goggles!G268</f>
        <v>0</v>
      </c>
      <c r="E242" s="81">
        <f>Overall!$B$39</f>
        <v>0</v>
      </c>
      <c r="F242" s="82">
        <f>Goggles!E268</f>
        <v>6.52</v>
      </c>
    </row>
    <row r="243" spans="1:6" x14ac:dyDescent="0.25">
      <c r="A243" t="str">
        <f>Goggles!A269</f>
        <v>SD145</v>
      </c>
      <c r="C243" t="str">
        <f>Goggles!B269</f>
        <v>strap Alpes 2</v>
      </c>
      <c r="D243">
        <f>Goggles!G269</f>
        <v>0</v>
      </c>
      <c r="E243" s="81">
        <f>Overall!$B$39</f>
        <v>0</v>
      </c>
      <c r="F243" s="82">
        <f>Goggles!E269</f>
        <v>6.52</v>
      </c>
    </row>
    <row r="244" spans="1:6" x14ac:dyDescent="0.25">
      <c r="A244" t="str">
        <f>Goggles!A270</f>
        <v>SD146</v>
      </c>
      <c r="C244" t="str">
        <f>Goggles!B270</f>
        <v>strap Summit blue</v>
      </c>
      <c r="D244">
        <f>Goggles!G270</f>
        <v>0</v>
      </c>
      <c r="E244" s="81">
        <f>Overall!$B$39</f>
        <v>0</v>
      </c>
      <c r="F244" s="82">
        <f>Goggles!E270</f>
        <v>6.52</v>
      </c>
    </row>
    <row r="245" spans="1:6" x14ac:dyDescent="0.25">
      <c r="A245" t="str">
        <f>Goggles!A271</f>
        <v>SD148</v>
      </c>
      <c r="C245" t="str">
        <f>Goggles!B271</f>
        <v>strap Golden White</v>
      </c>
      <c r="D245">
        <f>Goggles!G271</f>
        <v>0</v>
      </c>
      <c r="E245" s="81">
        <f>Overall!$B$39</f>
        <v>0</v>
      </c>
      <c r="F245" s="82">
        <f>Goggles!E271</f>
        <v>6.52</v>
      </c>
    </row>
    <row r="246" spans="1:6" x14ac:dyDescent="0.25">
      <c r="A246" t="str">
        <f>Goggles!A272</f>
        <v>SD149</v>
      </c>
      <c r="C246" t="str">
        <f>Goggles!B272</f>
        <v>strap Golden Boy</v>
      </c>
      <c r="D246">
        <f>Goggles!G272</f>
        <v>0</v>
      </c>
      <c r="E246" s="81">
        <f>Overall!$B$39</f>
        <v>0</v>
      </c>
      <c r="F246" s="82">
        <f>Goggles!E272</f>
        <v>6.52</v>
      </c>
    </row>
    <row r="247" spans="1:6" x14ac:dyDescent="0.25">
      <c r="A247" t="str">
        <f>Goggles!A273</f>
        <v>SD150</v>
      </c>
      <c r="C247" t="str">
        <f>Goggles!B273</f>
        <v>strap Forest</v>
      </c>
      <c r="D247">
        <f>Goggles!G273</f>
        <v>0</v>
      </c>
      <c r="E247" s="81">
        <f>Overall!$B$39</f>
        <v>0</v>
      </c>
      <c r="F247" s="82">
        <f>Goggles!E273</f>
        <v>6.52</v>
      </c>
    </row>
    <row r="248" spans="1:6" x14ac:dyDescent="0.25">
      <c r="A248" t="str">
        <f>Goggles!A274</f>
        <v>SD152</v>
      </c>
      <c r="C248" t="str">
        <f>Goggles!B274</f>
        <v>strap Darkside</v>
      </c>
      <c r="D248">
        <f>Goggles!G274</f>
        <v>0</v>
      </c>
      <c r="E248" s="81">
        <f>Overall!$B$39</f>
        <v>0</v>
      </c>
      <c r="F248" s="82">
        <f>Goggles!E274</f>
        <v>6.52</v>
      </c>
    </row>
    <row r="249" spans="1:6" x14ac:dyDescent="0.25">
      <c r="A249" t="str">
        <f>Goggles!A275</f>
        <v>SD154</v>
      </c>
      <c r="C249" t="str">
        <f>Goggles!B275</f>
        <v>strap Pastel</v>
      </c>
      <c r="D249">
        <f>Goggles!G275</f>
        <v>0</v>
      </c>
      <c r="E249" s="81">
        <f>Overall!$B$39</f>
        <v>0</v>
      </c>
      <c r="F249" s="82">
        <f>Goggles!E275</f>
        <v>6.52</v>
      </c>
    </row>
    <row r="250" spans="1:6" x14ac:dyDescent="0.25">
      <c r="A250" t="str">
        <f>Goggles!A276</f>
        <v>SD155</v>
      </c>
      <c r="C250" t="str">
        <f>Goggles!B276</f>
        <v>strap Blue cross</v>
      </c>
      <c r="D250">
        <f>Goggles!G276</f>
        <v>0</v>
      </c>
      <c r="E250" s="81">
        <f>Overall!$B$39</f>
        <v>0</v>
      </c>
      <c r="F250" s="82">
        <f>Goggles!E276</f>
        <v>6.52</v>
      </c>
    </row>
    <row r="251" spans="1:6" x14ac:dyDescent="0.25">
      <c r="A251" t="str">
        <f>Goggles!A277</f>
        <v>SD156</v>
      </c>
      <c r="C251" t="str">
        <f>Goggles!B277</f>
        <v>strap Fogpine</v>
      </c>
      <c r="D251">
        <f>Goggles!G277</f>
        <v>0</v>
      </c>
      <c r="E251" s="81">
        <f>Overall!$B$39</f>
        <v>0</v>
      </c>
      <c r="F251" s="82">
        <f>Goggles!E277</f>
        <v>6.52</v>
      </c>
    </row>
    <row r="252" spans="1:6" x14ac:dyDescent="0.25">
      <c r="A252" t="str">
        <f>Goggles!A278</f>
        <v>SD157</v>
      </c>
      <c r="C252" t="str">
        <f>Goggles!B278</f>
        <v>strap Gatsby</v>
      </c>
      <c r="D252">
        <f>Goggles!G278</f>
        <v>0</v>
      </c>
      <c r="E252" s="81">
        <f>Overall!$B$39</f>
        <v>0</v>
      </c>
      <c r="F252" s="82">
        <f>Goggles!E278</f>
        <v>6.52</v>
      </c>
    </row>
    <row r="253" spans="1:6" x14ac:dyDescent="0.25">
      <c r="A253" t="str">
        <f>Goggles!A279</f>
        <v>SD158</v>
      </c>
      <c r="C253" t="str">
        <f>Goggles!B279</f>
        <v>strap Jean</v>
      </c>
      <c r="D253">
        <f>Goggles!G279</f>
        <v>0</v>
      </c>
      <c r="E253" s="81">
        <f>Overall!$B$39</f>
        <v>0</v>
      </c>
      <c r="F253" s="82">
        <f>Goggles!E279</f>
        <v>6.52</v>
      </c>
    </row>
    <row r="254" spans="1:6" x14ac:dyDescent="0.25">
      <c r="A254" t="str">
        <f>Goggles!A280</f>
        <v>SD159</v>
      </c>
      <c r="C254" t="str">
        <f>Goggles!B280</f>
        <v>strap Moon</v>
      </c>
      <c r="D254">
        <f>Goggles!G280</f>
        <v>0</v>
      </c>
      <c r="E254" s="81">
        <f>Overall!$B$39</f>
        <v>0</v>
      </c>
      <c r="F254" s="82">
        <f>Goggles!E280</f>
        <v>6.52</v>
      </c>
    </row>
    <row r="255" spans="1:6" x14ac:dyDescent="0.25">
      <c r="A255" t="str">
        <f>Goggles!A281</f>
        <v>SD160</v>
      </c>
      <c r="C255" t="str">
        <f>Goggles!B281</f>
        <v>strap Grigamont</v>
      </c>
      <c r="D255">
        <f>Goggles!G281</f>
        <v>0</v>
      </c>
      <c r="E255" s="81">
        <f>Overall!$B$39</f>
        <v>0</v>
      </c>
      <c r="F255" s="82">
        <f>Goggles!E281</f>
        <v>6.52</v>
      </c>
    </row>
    <row r="256" spans="1:6" x14ac:dyDescent="0.25">
      <c r="A256" t="str">
        <f>Goggles!A282</f>
        <v>SD162</v>
      </c>
      <c r="C256" t="str">
        <f>Goggles!B282</f>
        <v>strap Rubik</v>
      </c>
      <c r="D256">
        <f>Goggles!G282</f>
        <v>0</v>
      </c>
      <c r="E256" s="81">
        <f>Overall!$B$39</f>
        <v>0</v>
      </c>
      <c r="F256" s="82">
        <f>Goggles!E282</f>
        <v>6.52</v>
      </c>
    </row>
    <row r="257" spans="1:6" x14ac:dyDescent="0.25">
      <c r="A257" t="str">
        <f>Goggles!A283</f>
        <v>SD163</v>
      </c>
      <c r="C257" t="str">
        <f>Goggles!B283</f>
        <v>strap Univers</v>
      </c>
      <c r="D257">
        <f>Goggles!G283</f>
        <v>0</v>
      </c>
      <c r="E257" s="81">
        <f>Overall!$B$39</f>
        <v>0</v>
      </c>
      <c r="F257" s="82">
        <f>Goggles!E283</f>
        <v>6.52</v>
      </c>
    </row>
    <row r="258" spans="1:6" x14ac:dyDescent="0.25">
      <c r="A258" t="str">
        <f>Goggles!A284</f>
        <v>SD164</v>
      </c>
      <c r="C258" t="str">
        <f>Goggles!B284</f>
        <v>strap Aztek</v>
      </c>
      <c r="D258">
        <f>Goggles!G284</f>
        <v>0</v>
      </c>
      <c r="E258" s="81">
        <f>Overall!$B$39</f>
        <v>0</v>
      </c>
      <c r="F258" s="82">
        <f>Goggles!E284</f>
        <v>6.52</v>
      </c>
    </row>
    <row r="259" spans="1:6" x14ac:dyDescent="0.25">
      <c r="A259" t="str">
        <f>Goggles!A285</f>
        <v>SD165</v>
      </c>
      <c r="C259" t="str">
        <f>Goggles!B285</f>
        <v>strap Spring</v>
      </c>
      <c r="D259">
        <f>Goggles!G285</f>
        <v>0</v>
      </c>
      <c r="E259" s="81">
        <f>Overall!$B$39</f>
        <v>0</v>
      </c>
      <c r="F259" s="82">
        <f>Goggles!E285</f>
        <v>6.52</v>
      </c>
    </row>
    <row r="260" spans="1:6" x14ac:dyDescent="0.25">
      <c r="A260" t="str">
        <f>Goggles!A286</f>
        <v>SD167</v>
      </c>
      <c r="C260" t="str">
        <f>Goggles!B286</f>
        <v>strap Map</v>
      </c>
      <c r="D260">
        <f>Goggles!G286</f>
        <v>0</v>
      </c>
      <c r="E260" s="81">
        <f>Overall!$B$39</f>
        <v>0</v>
      </c>
      <c r="F260" s="82">
        <f>Goggles!E286</f>
        <v>6.52</v>
      </c>
    </row>
    <row r="261" spans="1:6" x14ac:dyDescent="0.25">
      <c r="A261" t="str">
        <f>Goggles!A287</f>
        <v>SD169</v>
      </c>
      <c r="C261" t="str">
        <f>Goggles!B287</f>
        <v>Strap Kyubi Rose</v>
      </c>
      <c r="D261">
        <f>Goggles!G287</f>
        <v>0</v>
      </c>
      <c r="E261" s="81">
        <f>Overall!$B$39</f>
        <v>0</v>
      </c>
      <c r="F261" s="82">
        <f>Goggles!E287</f>
        <v>6.52</v>
      </c>
    </row>
    <row r="262" spans="1:6" x14ac:dyDescent="0.25">
      <c r="A262" t="str">
        <f>Goggles!A288</f>
        <v>SD170</v>
      </c>
      <c r="C262" t="str">
        <f>Goggles!B288</f>
        <v>Strap Kyubi Ocean</v>
      </c>
      <c r="D262">
        <f>Goggles!G288</f>
        <v>0</v>
      </c>
      <c r="E262" s="81">
        <f>Overall!$B$39</f>
        <v>0</v>
      </c>
      <c r="F262" s="82">
        <f>Goggles!E288</f>
        <v>6.52</v>
      </c>
    </row>
    <row r="263" spans="1:6" x14ac:dyDescent="0.25">
      <c r="A263" t="str">
        <f>Goggles!A289</f>
        <v>SD171</v>
      </c>
      <c r="C263" t="str">
        <f>Goggles!B289</f>
        <v>Strap Kyubi Ruby</v>
      </c>
      <c r="D263">
        <f>Goggles!G289</f>
        <v>0</v>
      </c>
      <c r="E263" s="81">
        <f>Overall!$B$39</f>
        <v>0</v>
      </c>
      <c r="F263" s="82">
        <f>Goggles!E289</f>
        <v>6.52</v>
      </c>
    </row>
    <row r="264" spans="1:6" x14ac:dyDescent="0.25">
      <c r="A264" t="str">
        <f>Goggles!A290</f>
        <v>SD172</v>
      </c>
      <c r="C264" t="str">
        <f>Goggles!B290</f>
        <v>Strap Racinsg Stripe</v>
      </c>
      <c r="D264">
        <f>Goggles!G290</f>
        <v>0</v>
      </c>
      <c r="E264" s="81">
        <f>Overall!$B$39</f>
        <v>0</v>
      </c>
      <c r="F264" s="82">
        <f>Goggles!E290</f>
        <v>6.52</v>
      </c>
    </row>
    <row r="265" spans="1:6" x14ac:dyDescent="0.25">
      <c r="A265" t="str">
        <f>Goggles!A291</f>
        <v>SD173</v>
      </c>
      <c r="C265" t="str">
        <f>Goggles!B291</f>
        <v>Strap Matrix Anthracite</v>
      </c>
      <c r="D265">
        <f>Goggles!G291</f>
        <v>0</v>
      </c>
      <c r="E265" s="81">
        <f>Overall!$B$39</f>
        <v>0</v>
      </c>
      <c r="F265" s="82">
        <f>Goggles!E291</f>
        <v>6.52</v>
      </c>
    </row>
    <row r="266" spans="1:6" x14ac:dyDescent="0.25">
      <c r="A266" t="str">
        <f>Goggles!A292</f>
        <v>SD174</v>
      </c>
      <c r="C266" t="str">
        <f>Goggles!B292</f>
        <v>Strap Matrix Forset</v>
      </c>
      <c r="D266">
        <f>Goggles!G292</f>
        <v>0</v>
      </c>
      <c r="E266" s="81">
        <f>Overall!$B$39</f>
        <v>0</v>
      </c>
      <c r="F266" s="82">
        <f>Goggles!E292</f>
        <v>6.52</v>
      </c>
    </row>
    <row r="267" spans="1:6" x14ac:dyDescent="0.25">
      <c r="A267" t="str">
        <f>Goggles!A293</f>
        <v>SD175</v>
      </c>
      <c r="C267" t="str">
        <f>Goggles!B293</f>
        <v>Strap Weavy Ruby</v>
      </c>
      <c r="D267">
        <f>Goggles!G293</f>
        <v>0</v>
      </c>
      <c r="E267" s="81">
        <f>Overall!$B$39</f>
        <v>0</v>
      </c>
      <c r="F267" s="82">
        <f>Goggles!E293</f>
        <v>6.52</v>
      </c>
    </row>
    <row r="268" spans="1:6" x14ac:dyDescent="0.25">
      <c r="A268" t="str">
        <f>Goggles!A294</f>
        <v>SD176</v>
      </c>
      <c r="C268" t="str">
        <f>Goggles!B294</f>
        <v>Strap Weavy Sage</v>
      </c>
      <c r="D268">
        <f>Goggles!G294</f>
        <v>0</v>
      </c>
      <c r="E268" s="81">
        <f>Overall!$B$39</f>
        <v>0</v>
      </c>
      <c r="F268" s="82">
        <f>Goggles!E294</f>
        <v>6.52</v>
      </c>
    </row>
    <row r="269" spans="1:6" x14ac:dyDescent="0.25">
      <c r="A269" t="str">
        <f>Goggles!A297</f>
        <v>ACCC001</v>
      </c>
      <c r="C269" t="str">
        <f>Goggles!B297</f>
        <v>Necktube Moon</v>
      </c>
      <c r="D269">
        <f>Goggles!G297</f>
        <v>0</v>
      </c>
      <c r="E269" s="81">
        <f>Overall!$B$39</f>
        <v>0</v>
      </c>
      <c r="F269" s="82">
        <f>Goggles!E297</f>
        <v>5.28</v>
      </c>
    </row>
    <row r="270" spans="1:6" x14ac:dyDescent="0.25">
      <c r="A270" t="str">
        <f>Goggles!A298</f>
        <v>ACCC002</v>
      </c>
      <c r="C270" t="str">
        <f>Goggles!B298</f>
        <v>Necktube Rubik</v>
      </c>
      <c r="D270">
        <f>Goggles!G298</f>
        <v>0</v>
      </c>
      <c r="E270" s="81">
        <f>Overall!$B$39</f>
        <v>0</v>
      </c>
      <c r="F270" s="82">
        <f>Goggles!E298</f>
        <v>5.28</v>
      </c>
    </row>
    <row r="271" spans="1:6" x14ac:dyDescent="0.25">
      <c r="A271" t="str">
        <f>Goggles!A299</f>
        <v>ACCC003</v>
      </c>
      <c r="C271" t="str">
        <f>Goggles!B299</f>
        <v>Necktube Forest</v>
      </c>
      <c r="D271">
        <f>Goggles!G299</f>
        <v>0</v>
      </c>
      <c r="E271" s="81">
        <f>Overall!$B$39</f>
        <v>0</v>
      </c>
      <c r="F271" s="82">
        <f>Goggles!E299</f>
        <v>5.28</v>
      </c>
    </row>
    <row r="272" spans="1:6" x14ac:dyDescent="0.25">
      <c r="A272" t="str">
        <f>Goggles!A300</f>
        <v>ACCC004</v>
      </c>
      <c r="C272" t="str">
        <f>Goggles!B300</f>
        <v>Necktube Zebre</v>
      </c>
      <c r="D272">
        <f>Goggles!G300</f>
        <v>0</v>
      </c>
      <c r="E272" s="81">
        <f>Overall!$B$39</f>
        <v>0</v>
      </c>
      <c r="F272" s="82">
        <f>Goggles!E300</f>
        <v>5.28</v>
      </c>
    </row>
    <row r="273" spans="1:6" x14ac:dyDescent="0.25">
      <c r="A273" t="str">
        <f>Goggles!A301</f>
        <v>ACCC005</v>
      </c>
      <c r="C273" t="str">
        <f>Goggles!B301</f>
        <v>Necktube Goldenboy</v>
      </c>
      <c r="D273">
        <f>Goggles!G301</f>
        <v>0</v>
      </c>
      <c r="E273" s="81">
        <f>Overall!$B$39</f>
        <v>0</v>
      </c>
      <c r="F273" s="82">
        <f>Goggles!E301</f>
        <v>5.28</v>
      </c>
    </row>
    <row r="274" spans="1:6" x14ac:dyDescent="0.25">
      <c r="A274" t="str">
        <f>Goggles!A303</f>
        <v>ACCC006</v>
      </c>
      <c r="C274" t="str">
        <f>Goggles!B303</f>
        <v>Belt Taille S</v>
      </c>
      <c r="D274">
        <f>Goggles!G303</f>
        <v>0</v>
      </c>
      <c r="E274" s="81">
        <f>Overall!$B$39</f>
        <v>0</v>
      </c>
      <c r="F274" s="82">
        <f>Goggles!E303</f>
        <v>2.98</v>
      </c>
    </row>
    <row r="275" spans="1:6" x14ac:dyDescent="0.25">
      <c r="A275" t="str">
        <f>Goggles!A304</f>
        <v>ACCC007</v>
      </c>
      <c r="C275" t="str">
        <f>Goggles!B304</f>
        <v>Belt Taille M</v>
      </c>
      <c r="D275">
        <f>Goggles!G304</f>
        <v>0</v>
      </c>
      <c r="E275" s="81">
        <f>Overall!$B$39</f>
        <v>0</v>
      </c>
      <c r="F275" s="82">
        <f>Goggles!E304</f>
        <v>2.98</v>
      </c>
    </row>
    <row r="276" spans="1:6" x14ac:dyDescent="0.25">
      <c r="A276" t="str">
        <f>Goggles!A305</f>
        <v>ACCC008</v>
      </c>
      <c r="C276" t="str">
        <f>Goggles!B305</f>
        <v>Belt Taille L</v>
      </c>
      <c r="D276">
        <f>Goggles!G305</f>
        <v>0</v>
      </c>
      <c r="E276" s="81">
        <f>Overall!$B$39</f>
        <v>0</v>
      </c>
      <c r="F276" s="82">
        <f>Goggles!E305</f>
        <v>2.98</v>
      </c>
    </row>
    <row r="277" spans="1:6" x14ac:dyDescent="0.25">
      <c r="A277" t="str">
        <f>Goggles!A307</f>
        <v>ACCC010</v>
      </c>
      <c r="C277" t="str">
        <f>Goggles!B307</f>
        <v>HARDBOX CASE M</v>
      </c>
      <c r="D277">
        <f>Goggles!G307</f>
        <v>0</v>
      </c>
      <c r="E277" s="81">
        <f>Overall!$B$39</f>
        <v>0</v>
      </c>
      <c r="F277" s="82">
        <f>Goggles!E307</f>
        <v>6.38</v>
      </c>
    </row>
    <row r="278" spans="1:6" x14ac:dyDescent="0.25">
      <c r="A278" t="str">
        <f>Goggles!A308</f>
        <v>ACCC011</v>
      </c>
      <c r="C278" t="str">
        <f>Goggles!B308</f>
        <v>HARDBOX CASE L</v>
      </c>
      <c r="D278">
        <f>Goggles!G308</f>
        <v>0</v>
      </c>
      <c r="E278" s="81">
        <f>Overall!$B$39</f>
        <v>0</v>
      </c>
      <c r="F278" s="82">
        <f>Goggles!E308</f>
        <v>6.38</v>
      </c>
    </row>
    <row r="279" spans="1:6" x14ac:dyDescent="0.25">
      <c r="A279" t="str">
        <f>Goggles!A311</f>
        <v>PR138</v>
      </c>
      <c r="C279" t="str">
        <f>Goggles!B311</f>
        <v>Display Goggles L50cm * H180cm</v>
      </c>
      <c r="D279">
        <f>Goggles!G311</f>
        <v>0</v>
      </c>
      <c r="E279" s="81">
        <f>Overall!$B$39</f>
        <v>0</v>
      </c>
      <c r="F279" s="82">
        <f>Goggles!E311</f>
        <v>69.95</v>
      </c>
    </row>
    <row r="280" spans="1:6" x14ac:dyDescent="0.25">
      <c r="A280" t="str">
        <f>Goggles!A312</f>
        <v>PR142</v>
      </c>
      <c r="C280" t="str">
        <f>Goggles!B312</f>
        <v>Closed Display 6 Goggles L78cm * H115,4cm</v>
      </c>
      <c r="D280">
        <f>Goggles!G312</f>
        <v>0</v>
      </c>
      <c r="E280" s="81">
        <f>Overall!$B$39</f>
        <v>0</v>
      </c>
      <c r="F280" s="82">
        <f>Goggles!E312</f>
        <v>160</v>
      </c>
    </row>
  </sheetData>
  <sheetProtection sheet="1" sort="0"/>
  <autoFilter ref="A1:F280" xr:uid="{D2C60315-034D-4178-8164-A4FF7C983CB3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B779A-BFD1-4A94-80EA-EA4235EF17E4}">
  <sheetPr>
    <tabColor rgb="FF92D050"/>
  </sheetPr>
  <dimension ref="A1:R147"/>
  <sheetViews>
    <sheetView workbookViewId="0">
      <selection activeCell="G8" sqref="G8"/>
    </sheetView>
  </sheetViews>
  <sheetFormatPr defaultRowHeight="15" x14ac:dyDescent="0.25"/>
  <cols>
    <col min="2" max="2" width="54.85546875" customWidth="1"/>
    <col min="3" max="3" width="14.140625" bestFit="1" customWidth="1"/>
    <col min="5" max="5" width="10.5703125" bestFit="1" customWidth="1"/>
    <col min="8" max="8" width="10.140625" bestFit="1" customWidth="1"/>
  </cols>
  <sheetData>
    <row r="1" spans="1:12" x14ac:dyDescent="0.25">
      <c r="A1" s="114" t="s">
        <v>673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4" spans="1:12" s="65" customFormat="1" ht="21.95" customHeight="1" x14ac:dyDescent="0.25">
      <c r="A4" s="59" t="s">
        <v>39</v>
      </c>
      <c r="B4" s="59" t="s">
        <v>40</v>
      </c>
      <c r="C4" s="59" t="s">
        <v>41</v>
      </c>
      <c r="D4" s="60" t="s">
        <v>42</v>
      </c>
      <c r="E4" s="60" t="s">
        <v>49</v>
      </c>
      <c r="F4" s="61" t="s">
        <v>43</v>
      </c>
      <c r="G4" s="62" t="s">
        <v>44</v>
      </c>
      <c r="H4" s="63" t="s">
        <v>0</v>
      </c>
      <c r="I4" s="63"/>
      <c r="J4" s="64"/>
      <c r="K4" s="64"/>
      <c r="L4" s="67"/>
    </row>
    <row r="5" spans="1:12" s="71" customFormat="1" ht="21.6" customHeight="1" x14ac:dyDescent="0.25">
      <c r="A5" s="70" t="s">
        <v>600</v>
      </c>
      <c r="B5" s="70"/>
      <c r="C5" s="70"/>
      <c r="D5" s="70"/>
      <c r="E5" s="70"/>
      <c r="F5" s="70"/>
      <c r="G5" s="70">
        <f>SUM(G6+G9+G13+G21+G28+G35+G38+G43+G48+G53+G58+G63)</f>
        <v>0</v>
      </c>
      <c r="H5" s="75">
        <f>SUM(H13+H21+H28+H43+H38+H63+H48+H53)</f>
        <v>0</v>
      </c>
      <c r="I5" s="70"/>
      <c r="J5" s="70"/>
      <c r="K5" s="70"/>
      <c r="L5" s="72"/>
    </row>
    <row r="6" spans="1:12" s="66" customFormat="1" ht="15.75" x14ac:dyDescent="0.25">
      <c r="A6" s="93" t="s">
        <v>728</v>
      </c>
      <c r="B6" s="93"/>
      <c r="C6" s="93"/>
      <c r="D6" s="93"/>
      <c r="E6" s="93"/>
      <c r="F6" s="93"/>
      <c r="G6" s="93">
        <f>SUM(G7:G8)</f>
        <v>0</v>
      </c>
      <c r="H6" s="94">
        <f>SUM(H7:H8)</f>
        <v>0</v>
      </c>
      <c r="I6" s="93"/>
      <c r="J6" s="93"/>
      <c r="K6" s="93"/>
      <c r="L6" s="68"/>
    </row>
    <row r="7" spans="1:12" x14ac:dyDescent="0.25">
      <c r="A7" t="s">
        <v>724</v>
      </c>
      <c r="B7" t="s">
        <v>726</v>
      </c>
      <c r="C7" s="86" t="s">
        <v>749</v>
      </c>
      <c r="D7" s="69">
        <v>39.979999999999997</v>
      </c>
      <c r="E7" s="82">
        <f>D7*(1-Overall!$B$34)</f>
        <v>39.979999999999997</v>
      </c>
      <c r="F7" s="69">
        <v>79.95</v>
      </c>
      <c r="H7" s="82">
        <f>G7*E7</f>
        <v>0</v>
      </c>
    </row>
    <row r="8" spans="1:12" x14ac:dyDescent="0.25">
      <c r="A8" t="s">
        <v>725</v>
      </c>
      <c r="B8" t="s">
        <v>727</v>
      </c>
      <c r="C8" s="86" t="s">
        <v>750</v>
      </c>
      <c r="D8" s="69">
        <v>39.979999999999997</v>
      </c>
      <c r="E8" s="82">
        <f>D8*(1-Overall!$B$34)</f>
        <v>39.979999999999997</v>
      </c>
      <c r="F8" s="69">
        <v>79.95</v>
      </c>
      <c r="H8" s="82">
        <f>G8*E8</f>
        <v>0</v>
      </c>
    </row>
    <row r="9" spans="1:12" s="66" customFormat="1" ht="15.75" x14ac:dyDescent="0.25">
      <c r="A9" s="93" t="s">
        <v>742</v>
      </c>
      <c r="B9" s="93"/>
      <c r="C9" s="93"/>
      <c r="D9" s="93"/>
      <c r="E9" s="93"/>
      <c r="F9" s="93"/>
      <c r="G9" s="93">
        <f>SUM(G10:G12)</f>
        <v>0</v>
      </c>
      <c r="H9" s="94">
        <f>SUM(H10:H12)</f>
        <v>0</v>
      </c>
      <c r="I9" s="93"/>
      <c r="J9" s="93"/>
      <c r="K9" s="93"/>
      <c r="L9" s="68"/>
    </row>
    <row r="10" spans="1:12" x14ac:dyDescent="0.25">
      <c r="A10" t="s">
        <v>743</v>
      </c>
      <c r="B10" t="s">
        <v>746</v>
      </c>
      <c r="C10" s="86" t="s">
        <v>757</v>
      </c>
      <c r="D10" s="69">
        <v>29.98</v>
      </c>
      <c r="E10" s="82">
        <f>D10*(1-Overall!$B$34)</f>
        <v>29.98</v>
      </c>
      <c r="F10" s="69">
        <v>59.95</v>
      </c>
      <c r="H10" s="82">
        <f>G10*E10</f>
        <v>0</v>
      </c>
    </row>
    <row r="11" spans="1:12" x14ac:dyDescent="0.25">
      <c r="A11" t="s">
        <v>744</v>
      </c>
      <c r="B11" t="s">
        <v>747</v>
      </c>
      <c r="C11" s="86" t="s">
        <v>758</v>
      </c>
      <c r="D11" s="69">
        <v>29.98</v>
      </c>
      <c r="E11" s="82">
        <f>D11*(1-Overall!$B$34)</f>
        <v>29.98</v>
      </c>
      <c r="F11" s="69">
        <v>59.95</v>
      </c>
      <c r="H11" s="82">
        <f>G11*E11</f>
        <v>0</v>
      </c>
    </row>
    <row r="12" spans="1:12" x14ac:dyDescent="0.25">
      <c r="A12" t="s">
        <v>745</v>
      </c>
      <c r="B12" t="s">
        <v>748</v>
      </c>
      <c r="C12" s="86" t="s">
        <v>759</v>
      </c>
      <c r="D12" s="69">
        <v>29.98</v>
      </c>
      <c r="E12" s="82">
        <f>D12*(1-Overall!$B$34)</f>
        <v>29.98</v>
      </c>
      <c r="F12" s="69">
        <v>59.95</v>
      </c>
      <c r="H12" s="82">
        <f>G12*E12</f>
        <v>0</v>
      </c>
    </row>
    <row r="13" spans="1:12" s="66" customFormat="1" ht="15.75" x14ac:dyDescent="0.25">
      <c r="A13" s="73" t="s">
        <v>601</v>
      </c>
      <c r="B13" s="73"/>
      <c r="C13" s="73"/>
      <c r="D13" s="73"/>
      <c r="E13" s="73"/>
      <c r="F13" s="73"/>
      <c r="G13" s="73">
        <f>SUM(G14:G20)</f>
        <v>0</v>
      </c>
      <c r="H13" s="74">
        <f>SUM(H14:H20)</f>
        <v>0</v>
      </c>
      <c r="I13" s="73"/>
      <c r="J13" s="73"/>
      <c r="K13" s="73"/>
      <c r="L13" s="68"/>
    </row>
    <row r="14" spans="1:12" x14ac:dyDescent="0.25">
      <c r="A14" t="s">
        <v>554</v>
      </c>
      <c r="B14" t="s">
        <v>894</v>
      </c>
      <c r="C14" t="str">
        <f>VLOOKUP(A14,[2]Sheet1!$C:$G,5,FALSE)</f>
        <v>8719322896421</v>
      </c>
      <c r="D14" s="69">
        <v>49.98</v>
      </c>
      <c r="E14" s="82">
        <f>D14*(1-Overall!$B$34)</f>
        <v>49.98</v>
      </c>
      <c r="F14" s="69">
        <v>99.95</v>
      </c>
      <c r="H14" s="82">
        <f>G14*E14</f>
        <v>0</v>
      </c>
    </row>
    <row r="15" spans="1:12" x14ac:dyDescent="0.25">
      <c r="A15" t="s">
        <v>555</v>
      </c>
      <c r="B15" t="s">
        <v>895</v>
      </c>
      <c r="C15" t="str">
        <f>VLOOKUP(A15,[2]Sheet1!$C:$G,5,FALSE)</f>
        <v>8719322896438</v>
      </c>
      <c r="D15" s="69">
        <v>49.98</v>
      </c>
      <c r="E15" s="82">
        <f>D15*(1-Overall!$B$34)</f>
        <v>49.98</v>
      </c>
      <c r="F15" s="69">
        <v>99.95</v>
      </c>
      <c r="H15" s="82">
        <f t="shared" ref="H15:H67" si="0">G15*E15</f>
        <v>0</v>
      </c>
    </row>
    <row r="16" spans="1:12" x14ac:dyDescent="0.25">
      <c r="A16" t="s">
        <v>556</v>
      </c>
      <c r="B16" t="s">
        <v>896</v>
      </c>
      <c r="C16" t="str">
        <f>VLOOKUP(A16,[2]Sheet1!$C:$G,5,FALSE)</f>
        <v>8719322896445</v>
      </c>
      <c r="D16" s="69">
        <v>49.98</v>
      </c>
      <c r="E16" s="82">
        <f>D16*(1-Overall!$B$34)</f>
        <v>49.98</v>
      </c>
      <c r="F16" s="69">
        <v>99.95</v>
      </c>
      <c r="H16" s="82">
        <f t="shared" si="0"/>
        <v>0</v>
      </c>
    </row>
    <row r="17" spans="1:12" x14ac:dyDescent="0.25">
      <c r="A17" t="s">
        <v>557</v>
      </c>
      <c r="B17" t="s">
        <v>897</v>
      </c>
      <c r="C17" t="str">
        <f>VLOOKUP(A17,[2]Sheet1!$C:$G,5,FALSE)</f>
        <v>8719322896452</v>
      </c>
      <c r="D17" s="69">
        <v>49.98</v>
      </c>
      <c r="E17" s="82">
        <f>D17*(1-Overall!$B$34)</f>
        <v>49.98</v>
      </c>
      <c r="F17" s="69">
        <v>99.95</v>
      </c>
      <c r="H17" s="82">
        <f t="shared" si="0"/>
        <v>0</v>
      </c>
    </row>
    <row r="18" spans="1:12" x14ac:dyDescent="0.25">
      <c r="A18" t="s">
        <v>558</v>
      </c>
      <c r="B18" t="s">
        <v>898</v>
      </c>
      <c r="C18" t="str">
        <f>VLOOKUP(A18,[2]Sheet1!$C:$G,5,FALSE)</f>
        <v>8719322896469</v>
      </c>
      <c r="D18" s="69">
        <v>49.98</v>
      </c>
      <c r="E18" s="82">
        <f>D18*(1-Overall!$B$34)</f>
        <v>49.98</v>
      </c>
      <c r="F18" s="69">
        <v>99.95</v>
      </c>
      <c r="H18" s="82">
        <f t="shared" si="0"/>
        <v>0</v>
      </c>
    </row>
    <row r="19" spans="1:12" x14ac:dyDescent="0.25">
      <c r="A19" t="s">
        <v>559</v>
      </c>
      <c r="B19" t="s">
        <v>899</v>
      </c>
      <c r="C19" t="str">
        <f>VLOOKUP(A19,[2]Sheet1!$C:$G,5,FALSE)</f>
        <v>8719322896476</v>
      </c>
      <c r="D19" s="69">
        <v>49.98</v>
      </c>
      <c r="E19" s="82">
        <f>D19*(1-Overall!$B$34)</f>
        <v>49.98</v>
      </c>
      <c r="F19" s="69">
        <v>99.95</v>
      </c>
      <c r="H19" s="82">
        <f t="shared" si="0"/>
        <v>0</v>
      </c>
    </row>
    <row r="20" spans="1:12" x14ac:dyDescent="0.25">
      <c r="A20" t="s">
        <v>560</v>
      </c>
      <c r="B20" t="s">
        <v>900</v>
      </c>
      <c r="C20" t="str">
        <f>VLOOKUP(A20,[2]Sheet1!$C:$G,5,FALSE)</f>
        <v>8719322897152</v>
      </c>
      <c r="D20" s="69">
        <v>29.98</v>
      </c>
      <c r="E20" s="82">
        <f>D20*(1-Overall!$B$34)</f>
        <v>29.98</v>
      </c>
      <c r="F20" s="69">
        <v>59.95</v>
      </c>
      <c r="H20" s="82">
        <f t="shared" si="0"/>
        <v>0</v>
      </c>
    </row>
    <row r="21" spans="1:12" s="66" customFormat="1" ht="15.75" x14ac:dyDescent="0.25">
      <c r="A21" s="73" t="s">
        <v>593</v>
      </c>
      <c r="B21" s="73"/>
      <c r="C21" s="73"/>
      <c r="D21" s="73"/>
      <c r="E21" s="73"/>
      <c r="F21" s="73"/>
      <c r="G21" s="73">
        <f>SUM(G22:G27)</f>
        <v>0</v>
      </c>
      <c r="H21" s="74">
        <f>SUM(H22:H27)</f>
        <v>0</v>
      </c>
      <c r="I21" s="73"/>
      <c r="J21" s="73"/>
      <c r="K21" s="73"/>
      <c r="L21" s="68"/>
    </row>
    <row r="22" spans="1:12" x14ac:dyDescent="0.25">
      <c r="A22" t="s">
        <v>561</v>
      </c>
      <c r="B22" t="s">
        <v>901</v>
      </c>
      <c r="C22" t="str">
        <f>VLOOKUP(A22,[2]Sheet1!$C:$G,5,FALSE)</f>
        <v>8719322896483</v>
      </c>
      <c r="D22" s="69">
        <v>39.979999999999997</v>
      </c>
      <c r="E22" s="82">
        <f>D22*(1-Overall!$B$34)</f>
        <v>39.979999999999997</v>
      </c>
      <c r="F22" s="69">
        <v>79.95</v>
      </c>
      <c r="H22" s="82">
        <f t="shared" si="0"/>
        <v>0</v>
      </c>
    </row>
    <row r="23" spans="1:12" x14ac:dyDescent="0.25">
      <c r="A23" t="s">
        <v>562</v>
      </c>
      <c r="B23" t="s">
        <v>902</v>
      </c>
      <c r="C23" t="str">
        <f>VLOOKUP(A23,[2]Sheet1!$C:$G,5,FALSE)</f>
        <v>8719322896490</v>
      </c>
      <c r="D23" s="69">
        <v>39.979999999999997</v>
      </c>
      <c r="E23" s="82">
        <f>D23*(1-Overall!$B$34)</f>
        <v>39.979999999999997</v>
      </c>
      <c r="F23" s="69">
        <v>79.95</v>
      </c>
      <c r="H23" s="82">
        <f t="shared" si="0"/>
        <v>0</v>
      </c>
    </row>
    <row r="24" spans="1:12" x14ac:dyDescent="0.25">
      <c r="A24" t="s">
        <v>563</v>
      </c>
      <c r="B24" t="s">
        <v>903</v>
      </c>
      <c r="C24" t="str">
        <f>VLOOKUP(A24,[2]Sheet1!$C:$G,5,FALSE)</f>
        <v>8719322896506</v>
      </c>
      <c r="D24" s="69">
        <v>39.979999999999997</v>
      </c>
      <c r="E24" s="82">
        <f>D24*(1-Overall!$B$34)</f>
        <v>39.979999999999997</v>
      </c>
      <c r="F24" s="69">
        <v>79.95</v>
      </c>
      <c r="H24" s="82">
        <f t="shared" si="0"/>
        <v>0</v>
      </c>
    </row>
    <row r="25" spans="1:12" x14ac:dyDescent="0.25">
      <c r="A25" t="s">
        <v>564</v>
      </c>
      <c r="B25" t="s">
        <v>904</v>
      </c>
      <c r="C25" t="str">
        <f>VLOOKUP(A25,[2]Sheet1!$C:$G,5,FALSE)</f>
        <v>8719322896513</v>
      </c>
      <c r="D25" s="69">
        <v>39.979999999999997</v>
      </c>
      <c r="E25" s="82">
        <f>D25*(1-Overall!$B$34)</f>
        <v>39.979999999999997</v>
      </c>
      <c r="F25" s="69">
        <v>79.95</v>
      </c>
      <c r="H25" s="82">
        <f t="shared" si="0"/>
        <v>0</v>
      </c>
    </row>
    <row r="26" spans="1:12" x14ac:dyDescent="0.25">
      <c r="A26" t="s">
        <v>565</v>
      </c>
      <c r="B26" t="s">
        <v>905</v>
      </c>
      <c r="C26" t="str">
        <f>VLOOKUP(A26,[2]Sheet1!$C:$G,5,FALSE)</f>
        <v>8719322896520</v>
      </c>
      <c r="D26" s="69">
        <v>39.979999999999997</v>
      </c>
      <c r="E26" s="82">
        <f>D26*(1-Overall!$B$34)</f>
        <v>39.979999999999997</v>
      </c>
      <c r="F26" s="69">
        <v>79.95</v>
      </c>
      <c r="H26" s="82">
        <f t="shared" si="0"/>
        <v>0</v>
      </c>
    </row>
    <row r="27" spans="1:12" x14ac:dyDescent="0.25">
      <c r="A27" t="s">
        <v>566</v>
      </c>
      <c r="B27" t="s">
        <v>906</v>
      </c>
      <c r="C27" t="str">
        <f>VLOOKUP(A27,[2]Sheet1!$C:$G,5,FALSE)</f>
        <v>8719322896537</v>
      </c>
      <c r="D27" s="69">
        <v>39.979999999999997</v>
      </c>
      <c r="E27" s="82">
        <f>D27*(1-Overall!$B$34)</f>
        <v>39.979999999999997</v>
      </c>
      <c r="F27" s="69">
        <v>79.95</v>
      </c>
      <c r="H27" s="82">
        <f t="shared" si="0"/>
        <v>0</v>
      </c>
    </row>
    <row r="28" spans="1:12" s="66" customFormat="1" ht="15.75" x14ac:dyDescent="0.25">
      <c r="A28" s="73" t="s">
        <v>594</v>
      </c>
      <c r="B28" s="73"/>
      <c r="C28" s="73"/>
      <c r="D28" s="73"/>
      <c r="E28" s="73"/>
      <c r="F28" s="73"/>
      <c r="G28" s="73">
        <f>SUM(G29:G34)</f>
        <v>0</v>
      </c>
      <c r="H28" s="74">
        <f>SUM(H29:H34)</f>
        <v>0</v>
      </c>
      <c r="I28" s="73"/>
      <c r="J28" s="73"/>
      <c r="K28" s="73"/>
      <c r="L28" s="68"/>
    </row>
    <row r="29" spans="1:12" x14ac:dyDescent="0.25">
      <c r="A29" t="s">
        <v>567</v>
      </c>
      <c r="B29" t="s">
        <v>932</v>
      </c>
      <c r="C29" t="str">
        <f>VLOOKUP(A29,[2]Sheet1!$C:$G,5,FALSE)</f>
        <v>8719322896544</v>
      </c>
      <c r="D29" s="69">
        <v>39.979999999999997</v>
      </c>
      <c r="E29" s="82">
        <f>D29*(1-Overall!$B$34)</f>
        <v>39.979999999999997</v>
      </c>
      <c r="F29" s="69">
        <v>79.95</v>
      </c>
      <c r="H29" s="82">
        <f t="shared" si="0"/>
        <v>0</v>
      </c>
    </row>
    <row r="30" spans="1:12" x14ac:dyDescent="0.25">
      <c r="A30" t="s">
        <v>568</v>
      </c>
      <c r="B30" t="s">
        <v>907</v>
      </c>
      <c r="C30" t="str">
        <f>VLOOKUP(A30,[2]Sheet1!$C:$G,5,FALSE)</f>
        <v>8719322896551</v>
      </c>
      <c r="D30" s="69">
        <v>39.979999999999997</v>
      </c>
      <c r="E30" s="82">
        <f>D30*(1-Overall!$B$34)</f>
        <v>39.979999999999997</v>
      </c>
      <c r="F30" s="69">
        <v>79.95</v>
      </c>
      <c r="H30" s="82">
        <f t="shared" si="0"/>
        <v>0</v>
      </c>
    </row>
    <row r="31" spans="1:12" x14ac:dyDescent="0.25">
      <c r="A31" t="s">
        <v>569</v>
      </c>
      <c r="B31" t="s">
        <v>908</v>
      </c>
      <c r="C31" t="str">
        <f>VLOOKUP(A31,[2]Sheet1!$C:$G,5,FALSE)</f>
        <v>8719322896568</v>
      </c>
      <c r="D31" s="69">
        <v>39.979999999999997</v>
      </c>
      <c r="E31" s="82">
        <f>D31*(1-Overall!$B$34)</f>
        <v>39.979999999999997</v>
      </c>
      <c r="F31" s="69">
        <v>79.95</v>
      </c>
      <c r="H31" s="82">
        <f t="shared" si="0"/>
        <v>0</v>
      </c>
    </row>
    <row r="32" spans="1:12" x14ac:dyDescent="0.25">
      <c r="A32" t="s">
        <v>570</v>
      </c>
      <c r="B32" t="s">
        <v>909</v>
      </c>
      <c r="C32" t="str">
        <f>VLOOKUP(A32,[2]Sheet1!$C:$G,5,FALSE)</f>
        <v>8719322896575</v>
      </c>
      <c r="D32" s="69">
        <v>39.979999999999997</v>
      </c>
      <c r="E32" s="82">
        <f>D32*(1-Overall!$B$34)</f>
        <v>39.979999999999997</v>
      </c>
      <c r="F32" s="69">
        <v>79.95</v>
      </c>
      <c r="H32" s="82">
        <f t="shared" si="0"/>
        <v>0</v>
      </c>
    </row>
    <row r="33" spans="1:12" x14ac:dyDescent="0.25">
      <c r="A33" t="s">
        <v>571</v>
      </c>
      <c r="B33" t="s">
        <v>910</v>
      </c>
      <c r="C33" t="str">
        <f>VLOOKUP(A33,[2]Sheet1!$C:$G,5,FALSE)</f>
        <v>8719322896582</v>
      </c>
      <c r="D33" s="69">
        <v>39.979999999999997</v>
      </c>
      <c r="E33" s="82">
        <f>D33*(1-Overall!$B$34)</f>
        <v>39.979999999999997</v>
      </c>
      <c r="F33" s="69">
        <v>79.95</v>
      </c>
      <c r="H33" s="82">
        <f t="shared" si="0"/>
        <v>0</v>
      </c>
    </row>
    <row r="34" spans="1:12" x14ac:dyDescent="0.25">
      <c r="A34" t="s">
        <v>572</v>
      </c>
      <c r="B34" t="s">
        <v>911</v>
      </c>
      <c r="C34" t="str">
        <f>VLOOKUP(A34,[2]Sheet1!$C:$G,5,FALSE)</f>
        <v>8719322896599</v>
      </c>
      <c r="D34" s="69">
        <v>39.979999999999997</v>
      </c>
      <c r="E34" s="82">
        <f>D34*(1-Overall!$B$34)</f>
        <v>39.979999999999997</v>
      </c>
      <c r="F34" s="69">
        <v>79.95</v>
      </c>
      <c r="H34" s="82">
        <f t="shared" si="0"/>
        <v>0</v>
      </c>
    </row>
    <row r="35" spans="1:12" s="66" customFormat="1" ht="15.75" x14ac:dyDescent="0.25">
      <c r="A35" s="93" t="s">
        <v>737</v>
      </c>
      <c r="B35" s="93"/>
      <c r="C35" s="93"/>
      <c r="D35" s="93"/>
      <c r="E35" s="93"/>
      <c r="F35" s="93"/>
      <c r="G35" s="93">
        <f>SUM(G36:G37)</f>
        <v>0</v>
      </c>
      <c r="H35" s="94">
        <f>SUM(H36:H37)</f>
        <v>0</v>
      </c>
      <c r="I35" s="93"/>
      <c r="J35" s="93"/>
      <c r="K35" s="93"/>
      <c r="L35" s="68"/>
    </row>
    <row r="36" spans="1:12" x14ac:dyDescent="0.25">
      <c r="A36" t="s">
        <v>738</v>
      </c>
      <c r="B36" t="s">
        <v>740</v>
      </c>
      <c r="C36" s="86" t="s">
        <v>755</v>
      </c>
      <c r="D36" s="69">
        <v>24.98</v>
      </c>
      <c r="E36" s="82">
        <f>D36*(1-Overall!$B$34)</f>
        <v>24.98</v>
      </c>
      <c r="F36" s="69">
        <v>49.95</v>
      </c>
      <c r="H36" s="82">
        <f>G36*E36</f>
        <v>0</v>
      </c>
    </row>
    <row r="37" spans="1:12" x14ac:dyDescent="0.25">
      <c r="A37" t="s">
        <v>739</v>
      </c>
      <c r="B37" t="s">
        <v>741</v>
      </c>
      <c r="C37" s="86" t="s">
        <v>756</v>
      </c>
      <c r="D37" s="69">
        <v>24.98</v>
      </c>
      <c r="E37" s="82">
        <f>D37*(1-Overall!$B$34)</f>
        <v>24.98</v>
      </c>
      <c r="F37" s="69">
        <v>49.95</v>
      </c>
      <c r="H37" s="82">
        <f>G37*E37</f>
        <v>0</v>
      </c>
    </row>
    <row r="38" spans="1:12" s="66" customFormat="1" ht="15.75" x14ac:dyDescent="0.25">
      <c r="A38" s="73" t="s">
        <v>596</v>
      </c>
      <c r="B38" s="73"/>
      <c r="C38" s="73"/>
      <c r="D38" s="73"/>
      <c r="E38" s="73"/>
      <c r="F38" s="73"/>
      <c r="G38" s="73">
        <f>SUM(G39:G42)</f>
        <v>0</v>
      </c>
      <c r="H38" s="74">
        <f>SUM(H39:H42)</f>
        <v>0</v>
      </c>
      <c r="I38" s="73"/>
      <c r="J38" s="73"/>
      <c r="K38" s="73"/>
      <c r="L38" s="68"/>
    </row>
    <row r="39" spans="1:12" x14ac:dyDescent="0.25">
      <c r="A39" t="s">
        <v>577</v>
      </c>
      <c r="B39" t="s">
        <v>916</v>
      </c>
      <c r="C39" t="str">
        <f>VLOOKUP(A39,[2]Sheet1!$C:$G,5,FALSE)</f>
        <v>8719322896643</v>
      </c>
      <c r="D39" s="69">
        <v>24.98</v>
      </c>
      <c r="E39" s="82">
        <f>D39*(1-Overall!$B$34)</f>
        <v>24.98</v>
      </c>
      <c r="F39" s="69">
        <v>49.95</v>
      </c>
      <c r="H39" s="82">
        <f>G39*E39</f>
        <v>0</v>
      </c>
    </row>
    <row r="40" spans="1:12" x14ac:dyDescent="0.25">
      <c r="A40" t="s">
        <v>578</v>
      </c>
      <c r="B40" t="s">
        <v>917</v>
      </c>
      <c r="C40" t="str">
        <f>VLOOKUP(A40,[2]Sheet1!$C:$G,5,FALSE)</f>
        <v>8719322896650</v>
      </c>
      <c r="D40" s="69">
        <v>24.98</v>
      </c>
      <c r="E40" s="82">
        <f>D40*(1-Overall!$B$34)</f>
        <v>24.98</v>
      </c>
      <c r="F40" s="69">
        <v>49.95</v>
      </c>
      <c r="H40" s="82">
        <f>G40*E40</f>
        <v>0</v>
      </c>
    </row>
    <row r="41" spans="1:12" x14ac:dyDescent="0.25">
      <c r="A41" t="s">
        <v>579</v>
      </c>
      <c r="B41" t="s">
        <v>918</v>
      </c>
      <c r="C41" t="str">
        <f>VLOOKUP(A41,[2]Sheet1!$C:$G,5,FALSE)</f>
        <v>8719322896667</v>
      </c>
      <c r="D41" s="69">
        <v>24.98</v>
      </c>
      <c r="E41" s="82">
        <f>D41*(1-Overall!$B$34)</f>
        <v>24.98</v>
      </c>
      <c r="F41" s="69">
        <v>49.95</v>
      </c>
      <c r="H41" s="82">
        <f>G41*E41</f>
        <v>0</v>
      </c>
    </row>
    <row r="42" spans="1:12" x14ac:dyDescent="0.25">
      <c r="A42" t="s">
        <v>580</v>
      </c>
      <c r="B42" t="s">
        <v>919</v>
      </c>
      <c r="C42" t="str">
        <f>VLOOKUP(A42,[2]Sheet1!$C:$G,5,FALSE)</f>
        <v>8719322896674</v>
      </c>
      <c r="D42" s="69">
        <v>24.98</v>
      </c>
      <c r="E42" s="82">
        <f>D42*(1-Overall!$B$34)</f>
        <v>24.98</v>
      </c>
      <c r="F42" s="69">
        <v>49.95</v>
      </c>
      <c r="H42" s="82">
        <f>G42*E42</f>
        <v>0</v>
      </c>
    </row>
    <row r="43" spans="1:12" s="66" customFormat="1" ht="15.75" x14ac:dyDescent="0.25">
      <c r="A43" s="73" t="s">
        <v>595</v>
      </c>
      <c r="B43" s="73"/>
      <c r="C43" s="73"/>
      <c r="D43" s="73"/>
      <c r="E43" s="73"/>
      <c r="F43" s="73"/>
      <c r="G43" s="73">
        <f>SUM(G44:G47)</f>
        <v>0</v>
      </c>
      <c r="H43" s="74">
        <f>SUM(H44:H47)</f>
        <v>0</v>
      </c>
      <c r="I43" s="73"/>
      <c r="J43" s="73"/>
      <c r="K43" s="73"/>
      <c r="L43" s="68"/>
    </row>
    <row r="44" spans="1:12" x14ac:dyDescent="0.25">
      <c r="A44" t="s">
        <v>573</v>
      </c>
      <c r="B44" t="s">
        <v>912</v>
      </c>
      <c r="C44" t="str">
        <f>VLOOKUP(A44,[2]Sheet1!$C:$G,5,FALSE)</f>
        <v>8719322896605</v>
      </c>
      <c r="D44" s="69">
        <v>24.98</v>
      </c>
      <c r="E44" s="82">
        <f>D44*(1-Overall!$B$34)</f>
        <v>24.98</v>
      </c>
      <c r="F44" s="69">
        <v>49.95</v>
      </c>
      <c r="H44" s="82">
        <f t="shared" si="0"/>
        <v>0</v>
      </c>
    </row>
    <row r="45" spans="1:12" x14ac:dyDescent="0.25">
      <c r="A45" t="s">
        <v>574</v>
      </c>
      <c r="B45" t="s">
        <v>913</v>
      </c>
      <c r="C45" t="str">
        <f>VLOOKUP(A45,[2]Sheet1!$C:$G,5,FALSE)</f>
        <v>8719322896612</v>
      </c>
      <c r="D45" s="69">
        <v>24.98</v>
      </c>
      <c r="E45" s="82">
        <f>D45*(1-Overall!$B$34)</f>
        <v>24.98</v>
      </c>
      <c r="F45" s="69">
        <v>49.95</v>
      </c>
      <c r="H45" s="82">
        <f t="shared" si="0"/>
        <v>0</v>
      </c>
    </row>
    <row r="46" spans="1:12" x14ac:dyDescent="0.25">
      <c r="A46" t="s">
        <v>575</v>
      </c>
      <c r="B46" t="s">
        <v>914</v>
      </c>
      <c r="C46" t="str">
        <f>VLOOKUP(A46,[2]Sheet1!$C:$G,5,FALSE)</f>
        <v>8719322896629</v>
      </c>
      <c r="D46" s="69">
        <v>24.98</v>
      </c>
      <c r="E46" s="82">
        <f>D46*(1-Overall!$B$34)</f>
        <v>24.98</v>
      </c>
      <c r="F46" s="69">
        <v>49.95</v>
      </c>
      <c r="H46" s="82">
        <f t="shared" si="0"/>
        <v>0</v>
      </c>
    </row>
    <row r="47" spans="1:12" x14ac:dyDescent="0.25">
      <c r="A47" t="s">
        <v>576</v>
      </c>
      <c r="B47" t="s">
        <v>915</v>
      </c>
      <c r="C47" t="str">
        <f>VLOOKUP(A47,[2]Sheet1!$C:$G,5,FALSE)</f>
        <v>8719322896636</v>
      </c>
      <c r="D47" s="69">
        <v>24.98</v>
      </c>
      <c r="E47" s="82">
        <f>D47*(1-Overall!$B$34)</f>
        <v>24.98</v>
      </c>
      <c r="F47" s="69">
        <v>49.95</v>
      </c>
      <c r="H47" s="82">
        <f t="shared" si="0"/>
        <v>0</v>
      </c>
    </row>
    <row r="48" spans="1:12" s="66" customFormat="1" ht="15.75" x14ac:dyDescent="0.25">
      <c r="A48" s="73" t="s">
        <v>598</v>
      </c>
      <c r="B48" s="73"/>
      <c r="C48" s="73"/>
      <c r="D48" s="73"/>
      <c r="E48" s="73"/>
      <c r="F48" s="73"/>
      <c r="G48" s="73">
        <f>SUM(G49:G52)</f>
        <v>0</v>
      </c>
      <c r="H48" s="74">
        <f>SUM(H49:H52)</f>
        <v>0</v>
      </c>
      <c r="I48" s="73"/>
      <c r="J48" s="73"/>
      <c r="K48" s="73"/>
      <c r="L48" s="68"/>
    </row>
    <row r="49" spans="1:12" x14ac:dyDescent="0.25">
      <c r="A49" t="s">
        <v>585</v>
      </c>
      <c r="B49" t="s">
        <v>924</v>
      </c>
      <c r="C49" t="str">
        <f>VLOOKUP(A49,[2]Sheet1!$C:$G,5,FALSE)</f>
        <v>8719322896728</v>
      </c>
      <c r="D49" s="69">
        <v>24.98</v>
      </c>
      <c r="E49" s="82">
        <f>D49*(1-Overall!$B$34)</f>
        <v>24.98</v>
      </c>
      <c r="F49" s="69">
        <v>49.95</v>
      </c>
      <c r="H49" s="82">
        <f>G49*E49</f>
        <v>0</v>
      </c>
    </row>
    <row r="50" spans="1:12" x14ac:dyDescent="0.25">
      <c r="A50" t="s">
        <v>586</v>
      </c>
      <c r="B50" t="s">
        <v>925</v>
      </c>
      <c r="C50" t="str">
        <f>VLOOKUP(A50,[2]Sheet1!$C:$G,5,FALSE)</f>
        <v>8719322896735</v>
      </c>
      <c r="D50" s="69">
        <v>24.98</v>
      </c>
      <c r="E50" s="82">
        <f>D50*(1-Overall!$B$34)</f>
        <v>24.98</v>
      </c>
      <c r="F50" s="69">
        <v>49.95</v>
      </c>
      <c r="H50" s="82">
        <f>G50*E50</f>
        <v>0</v>
      </c>
    </row>
    <row r="51" spans="1:12" x14ac:dyDescent="0.25">
      <c r="A51" t="s">
        <v>587</v>
      </c>
      <c r="B51" t="s">
        <v>926</v>
      </c>
      <c r="C51" t="str">
        <f>VLOOKUP(A51,[2]Sheet1!$C:$G,5,FALSE)</f>
        <v>8719322896742</v>
      </c>
      <c r="D51" s="69">
        <v>24.98</v>
      </c>
      <c r="E51" s="82">
        <f>D51*(1-Overall!$B$34)</f>
        <v>24.98</v>
      </c>
      <c r="F51" s="69">
        <v>49.95</v>
      </c>
      <c r="H51" s="82">
        <f>G51*E51</f>
        <v>0</v>
      </c>
    </row>
    <row r="52" spans="1:12" x14ac:dyDescent="0.25">
      <c r="A52" t="s">
        <v>588</v>
      </c>
      <c r="B52" t="s">
        <v>927</v>
      </c>
      <c r="C52" t="str">
        <f>VLOOKUP(A52,[2]Sheet1!$C:$G,5,FALSE)</f>
        <v>8719322896759</v>
      </c>
      <c r="D52" s="69">
        <v>24.98</v>
      </c>
      <c r="E52" s="82">
        <f>D52*(1-Overall!$B$34)</f>
        <v>24.98</v>
      </c>
      <c r="F52" s="69">
        <v>49.95</v>
      </c>
      <c r="H52" s="82">
        <f>G52*E52</f>
        <v>0</v>
      </c>
    </row>
    <row r="53" spans="1:12" s="66" customFormat="1" ht="15.75" x14ac:dyDescent="0.25">
      <c r="A53" s="73" t="s">
        <v>599</v>
      </c>
      <c r="B53" s="73"/>
      <c r="C53" s="73"/>
      <c r="D53" s="73"/>
      <c r="E53" s="73"/>
      <c r="F53" s="73"/>
      <c r="G53" s="73">
        <f>SUM(G54:G57)</f>
        <v>0</v>
      </c>
      <c r="H53" s="74">
        <f>SUM(H54:H57)</f>
        <v>0</v>
      </c>
      <c r="I53" s="73"/>
      <c r="J53" s="73"/>
      <c r="K53" s="73"/>
      <c r="L53" s="68"/>
    </row>
    <row r="54" spans="1:12" x14ac:dyDescent="0.25">
      <c r="A54" t="s">
        <v>589</v>
      </c>
      <c r="B54" t="s">
        <v>928</v>
      </c>
      <c r="C54" t="str">
        <f>VLOOKUP(A54,[2]Sheet1!$C:$G,5,FALSE)</f>
        <v>8719322896766</v>
      </c>
      <c r="D54" s="69">
        <v>24.98</v>
      </c>
      <c r="E54" s="82">
        <f>D54*(1-Overall!$B$34)</f>
        <v>24.98</v>
      </c>
      <c r="F54" s="69">
        <v>49.95</v>
      </c>
      <c r="H54" s="82">
        <f>G54*E54</f>
        <v>0</v>
      </c>
    </row>
    <row r="55" spans="1:12" x14ac:dyDescent="0.25">
      <c r="A55" t="s">
        <v>590</v>
      </c>
      <c r="B55" t="s">
        <v>929</v>
      </c>
      <c r="C55" t="str">
        <f>VLOOKUP(A55,[2]Sheet1!$C:$G,5,FALSE)</f>
        <v>8719322896773</v>
      </c>
      <c r="D55" s="69">
        <v>24.98</v>
      </c>
      <c r="E55" s="82">
        <f>D55*(1-Overall!$B$34)</f>
        <v>24.98</v>
      </c>
      <c r="F55" s="69">
        <v>49.95</v>
      </c>
      <c r="H55" s="82">
        <f>G55*E55</f>
        <v>0</v>
      </c>
    </row>
    <row r="56" spans="1:12" x14ac:dyDescent="0.25">
      <c r="A56" t="s">
        <v>591</v>
      </c>
      <c r="B56" t="s">
        <v>930</v>
      </c>
      <c r="C56" t="str">
        <f>VLOOKUP(A56,[2]Sheet1!$C:$G,5,FALSE)</f>
        <v>8719322896780</v>
      </c>
      <c r="D56" s="69">
        <v>24.98</v>
      </c>
      <c r="E56" s="82">
        <f>D56*(1-Overall!$B$34)</f>
        <v>24.98</v>
      </c>
      <c r="F56" s="69">
        <v>49.95</v>
      </c>
      <c r="H56" s="82">
        <f>G56*E56</f>
        <v>0</v>
      </c>
    </row>
    <row r="57" spans="1:12" x14ac:dyDescent="0.25">
      <c r="A57" t="s">
        <v>592</v>
      </c>
      <c r="B57" t="s">
        <v>931</v>
      </c>
      <c r="C57" t="str">
        <f>VLOOKUP(A57,[2]Sheet1!$C:$G,5,FALSE)</f>
        <v>8719322896797</v>
      </c>
      <c r="D57" s="69">
        <v>24.98</v>
      </c>
      <c r="E57" s="82">
        <f>D57*(1-Overall!$B$34)</f>
        <v>24.98</v>
      </c>
      <c r="F57" s="69">
        <v>49.95</v>
      </c>
      <c r="H57" s="82">
        <f>G57*E57</f>
        <v>0</v>
      </c>
    </row>
    <row r="58" spans="1:12" s="66" customFormat="1" ht="15.75" x14ac:dyDescent="0.25">
      <c r="A58" s="93" t="s">
        <v>729</v>
      </c>
      <c r="B58" s="93"/>
      <c r="C58" s="93"/>
      <c r="D58" s="93"/>
      <c r="E58" s="93"/>
      <c r="F58" s="93"/>
      <c r="G58" s="93">
        <f>SUM(G59:G62)</f>
        <v>0</v>
      </c>
      <c r="H58" s="94">
        <f>SUM(H59:H62)</f>
        <v>0</v>
      </c>
      <c r="I58" s="93"/>
      <c r="J58" s="93"/>
      <c r="K58" s="93"/>
      <c r="L58" s="68"/>
    </row>
    <row r="59" spans="1:12" x14ac:dyDescent="0.25">
      <c r="A59" t="s">
        <v>730</v>
      </c>
      <c r="B59" t="s">
        <v>734</v>
      </c>
      <c r="C59" s="86" t="s">
        <v>751</v>
      </c>
      <c r="D59" s="69">
        <v>24.98</v>
      </c>
      <c r="E59" s="82">
        <f>D59*(1-Overall!$B$34)</f>
        <v>24.98</v>
      </c>
      <c r="F59" s="69">
        <v>49.95</v>
      </c>
      <c r="H59" s="82">
        <f>G59*E59</f>
        <v>0</v>
      </c>
    </row>
    <row r="60" spans="1:12" x14ac:dyDescent="0.25">
      <c r="A60" t="s">
        <v>731</v>
      </c>
      <c r="B60" t="s">
        <v>735</v>
      </c>
      <c r="C60" s="86" t="s">
        <v>752</v>
      </c>
      <c r="D60" s="69">
        <v>24.98</v>
      </c>
      <c r="E60" s="82">
        <f>D60*(1-Overall!$B$34)</f>
        <v>24.98</v>
      </c>
      <c r="F60" s="69">
        <v>49.95</v>
      </c>
      <c r="H60" s="82">
        <f>G60*E60</f>
        <v>0</v>
      </c>
    </row>
    <row r="61" spans="1:12" x14ac:dyDescent="0.25">
      <c r="A61" t="s">
        <v>732</v>
      </c>
      <c r="B61" t="s">
        <v>760</v>
      </c>
      <c r="C61" s="86" t="s">
        <v>753</v>
      </c>
      <c r="D61" s="69">
        <v>24.98</v>
      </c>
      <c r="E61" s="82">
        <f>D61*(1-Overall!$B$34)</f>
        <v>24.98</v>
      </c>
      <c r="F61" s="69">
        <v>49.95</v>
      </c>
      <c r="H61" s="82">
        <f>G61*E61</f>
        <v>0</v>
      </c>
    </row>
    <row r="62" spans="1:12" x14ac:dyDescent="0.25">
      <c r="A62" t="s">
        <v>733</v>
      </c>
      <c r="B62" t="s">
        <v>736</v>
      </c>
      <c r="C62" s="86" t="s">
        <v>754</v>
      </c>
      <c r="D62" s="69">
        <v>24.98</v>
      </c>
      <c r="E62" s="82">
        <f>D62*(1-Overall!$B$34)</f>
        <v>24.98</v>
      </c>
      <c r="F62" s="69">
        <v>49.95</v>
      </c>
      <c r="H62" s="82">
        <f>G62*E62</f>
        <v>0</v>
      </c>
    </row>
    <row r="63" spans="1:12" s="66" customFormat="1" ht="15.75" x14ac:dyDescent="0.25">
      <c r="A63" s="73" t="s">
        <v>597</v>
      </c>
      <c r="B63" s="73"/>
      <c r="C63" s="73"/>
      <c r="D63" s="73"/>
      <c r="E63" s="73"/>
      <c r="F63" s="73"/>
      <c r="G63" s="73">
        <f>SUM(G64:G67)</f>
        <v>0</v>
      </c>
      <c r="H63" s="74">
        <f>SUM(H64:H67)</f>
        <v>0</v>
      </c>
      <c r="I63" s="73"/>
      <c r="J63" s="73"/>
      <c r="K63" s="73"/>
      <c r="L63" s="68"/>
    </row>
    <row r="64" spans="1:12" x14ac:dyDescent="0.25">
      <c r="A64" t="s">
        <v>581</v>
      </c>
      <c r="B64" t="s">
        <v>920</v>
      </c>
      <c r="C64" t="str">
        <f>VLOOKUP(A64,[2]Sheet1!$C:$G,5,FALSE)</f>
        <v>8719322896681</v>
      </c>
      <c r="D64" s="69">
        <v>14.98</v>
      </c>
      <c r="E64" s="82">
        <f>D64*(1-Overall!$B$34)</f>
        <v>14.98</v>
      </c>
      <c r="F64" s="69">
        <v>29.95</v>
      </c>
      <c r="H64" s="82">
        <f t="shared" si="0"/>
        <v>0</v>
      </c>
    </row>
    <row r="65" spans="1:16" x14ac:dyDescent="0.25">
      <c r="A65" t="s">
        <v>582</v>
      </c>
      <c r="B65" t="s">
        <v>921</v>
      </c>
      <c r="C65" t="str">
        <f>VLOOKUP(A65,[2]Sheet1!$C:$G,5,FALSE)</f>
        <v>8719322896698</v>
      </c>
      <c r="D65" s="69">
        <v>14.98</v>
      </c>
      <c r="E65" s="82">
        <f>D65*(1-Overall!$B$34)</f>
        <v>14.98</v>
      </c>
      <c r="F65" s="69">
        <v>29.95</v>
      </c>
      <c r="H65" s="82">
        <f t="shared" si="0"/>
        <v>0</v>
      </c>
    </row>
    <row r="66" spans="1:16" x14ac:dyDescent="0.25">
      <c r="A66" t="s">
        <v>583</v>
      </c>
      <c r="B66" t="s">
        <v>922</v>
      </c>
      <c r="C66" t="str">
        <f>VLOOKUP(A66,[2]Sheet1!$C:$G,5,FALSE)</f>
        <v>8719322896704</v>
      </c>
      <c r="D66" s="69">
        <v>14.98</v>
      </c>
      <c r="E66" s="82">
        <f>D66*(1-Overall!$B$34)</f>
        <v>14.98</v>
      </c>
      <c r="F66" s="69">
        <v>29.95</v>
      </c>
      <c r="H66" s="82">
        <f t="shared" si="0"/>
        <v>0</v>
      </c>
    </row>
    <row r="67" spans="1:16" x14ac:dyDescent="0.25">
      <c r="A67" t="s">
        <v>584</v>
      </c>
      <c r="B67" t="s">
        <v>923</v>
      </c>
      <c r="C67" t="str">
        <f>VLOOKUP(A67,[2]Sheet1!$C:$G,5,FALSE)</f>
        <v>8719322896711</v>
      </c>
      <c r="D67" s="69">
        <v>14.98</v>
      </c>
      <c r="E67" s="82">
        <f>D67*(1-Overall!$B$34)</f>
        <v>14.98</v>
      </c>
      <c r="F67" s="69">
        <v>29.95</v>
      </c>
      <c r="H67" s="82">
        <f t="shared" si="0"/>
        <v>0</v>
      </c>
    </row>
    <row r="68" spans="1:16" s="71" customFormat="1" ht="21.6" customHeight="1" x14ac:dyDescent="0.25">
      <c r="A68" s="70" t="s">
        <v>538</v>
      </c>
      <c r="B68" s="70"/>
      <c r="C68" s="84"/>
      <c r="D68" s="75"/>
      <c r="E68" s="70"/>
      <c r="F68" s="70"/>
      <c r="G68" s="70">
        <f>G69</f>
        <v>0</v>
      </c>
      <c r="H68" s="75">
        <f>H69</f>
        <v>0</v>
      </c>
      <c r="I68" s="70"/>
      <c r="J68" s="70"/>
      <c r="K68" s="70"/>
      <c r="L68" s="72"/>
    </row>
    <row r="69" spans="1:16" s="66" customFormat="1" ht="15.75" x14ac:dyDescent="0.25">
      <c r="A69" s="73"/>
      <c r="B69" s="73"/>
      <c r="C69" s="85"/>
      <c r="D69" s="74"/>
      <c r="E69" s="73"/>
      <c r="F69" s="73"/>
      <c r="G69" s="73">
        <f>SUM(G70:G70)</f>
        <v>0</v>
      </c>
      <c r="H69" s="74">
        <f>SUM(H70:H84)</f>
        <v>0</v>
      </c>
      <c r="I69" s="73"/>
      <c r="J69" s="73"/>
      <c r="K69" s="73"/>
      <c r="L69" s="68"/>
    </row>
    <row r="70" spans="1:16" x14ac:dyDescent="0.25">
      <c r="A70" t="s">
        <v>536</v>
      </c>
      <c r="B70" t="s">
        <v>537</v>
      </c>
      <c r="C70" s="86">
        <v>0</v>
      </c>
      <c r="D70">
        <v>19.95</v>
      </c>
      <c r="E70" s="82">
        <f>D70*(1-Overall!$B$34)</f>
        <v>19.95</v>
      </c>
      <c r="F70" t="s">
        <v>893</v>
      </c>
      <c r="H70" s="69">
        <f>E70*G70</f>
        <v>0</v>
      </c>
    </row>
    <row r="71" spans="1:16" x14ac:dyDescent="0.25">
      <c r="C71" s="86"/>
      <c r="E71" s="69"/>
      <c r="H71" s="69"/>
    </row>
    <row r="72" spans="1:16" ht="18" x14ac:dyDescent="0.25">
      <c r="A72" s="59" t="s">
        <v>39</v>
      </c>
      <c r="B72" s="59" t="s">
        <v>40</v>
      </c>
      <c r="C72" s="59" t="s">
        <v>687</v>
      </c>
      <c r="D72" s="60" t="s">
        <v>42</v>
      </c>
      <c r="E72" s="60" t="s">
        <v>49</v>
      </c>
      <c r="F72" s="61" t="s">
        <v>43</v>
      </c>
      <c r="G72" s="62" t="s">
        <v>44</v>
      </c>
      <c r="H72" s="63" t="s">
        <v>0</v>
      </c>
      <c r="I72" s="63"/>
      <c r="J72" s="64"/>
      <c r="K72" s="64"/>
    </row>
    <row r="73" spans="1:16" x14ac:dyDescent="0.25">
      <c r="A73" s="70" t="s">
        <v>862</v>
      </c>
      <c r="B73" s="70"/>
      <c r="C73" s="70"/>
      <c r="D73" s="70"/>
      <c r="E73" s="70"/>
      <c r="F73" s="70"/>
      <c r="G73" s="70">
        <f>SUM(G81+G74+G79)</f>
        <v>0</v>
      </c>
      <c r="H73" s="75">
        <f>SUM(H74+H81)</f>
        <v>0</v>
      </c>
      <c r="I73" s="70"/>
      <c r="J73" s="70"/>
      <c r="K73" s="70"/>
    </row>
    <row r="74" spans="1:16" x14ac:dyDescent="0.25">
      <c r="A74" s="73" t="s">
        <v>674</v>
      </c>
      <c r="B74" s="73"/>
      <c r="C74" s="73"/>
      <c r="D74" s="73"/>
      <c r="E74" s="73"/>
      <c r="F74" s="73"/>
      <c r="G74" s="73">
        <f>SUM(G75:G78)</f>
        <v>0</v>
      </c>
      <c r="H74" s="74">
        <f>SUM(H75:H77)</f>
        <v>0</v>
      </c>
      <c r="I74" s="73"/>
      <c r="J74" s="73"/>
      <c r="K74" s="73"/>
    </row>
    <row r="75" spans="1:16" x14ac:dyDescent="0.25">
      <c r="A75" t="s">
        <v>675</v>
      </c>
      <c r="B75" s="89" t="s">
        <v>679</v>
      </c>
      <c r="C75" t="s">
        <v>683</v>
      </c>
      <c r="D75" s="69">
        <v>32.630000000000003</v>
      </c>
      <c r="E75" s="82">
        <f>D75*(1-Overall!$B$34)</f>
        <v>32.630000000000003</v>
      </c>
      <c r="F75" s="90">
        <v>64.95</v>
      </c>
      <c r="H75" s="82">
        <f t="shared" ref="H75:H95" si="1">G75*E75</f>
        <v>0</v>
      </c>
    </row>
    <row r="76" spans="1:16" x14ac:dyDescent="0.25">
      <c r="A76" t="s">
        <v>676</v>
      </c>
      <c r="B76" s="89" t="s">
        <v>680</v>
      </c>
      <c r="C76" t="s">
        <v>684</v>
      </c>
      <c r="D76" s="69">
        <v>32.630000000000003</v>
      </c>
      <c r="E76" s="82">
        <f>D76*(1-Overall!$B$34)</f>
        <v>32.630000000000003</v>
      </c>
      <c r="F76" s="90">
        <v>64.95</v>
      </c>
      <c r="H76" s="82">
        <f t="shared" si="1"/>
        <v>0</v>
      </c>
    </row>
    <row r="77" spans="1:16" x14ac:dyDescent="0.25">
      <c r="A77" t="s">
        <v>677</v>
      </c>
      <c r="B77" s="89" t="s">
        <v>681</v>
      </c>
      <c r="C77" t="s">
        <v>685</v>
      </c>
      <c r="D77" s="69">
        <v>32.630000000000003</v>
      </c>
      <c r="E77" s="82">
        <f>D77*(1-Overall!$B$34)</f>
        <v>32.630000000000003</v>
      </c>
      <c r="F77" s="90">
        <v>64.95</v>
      </c>
      <c r="H77" s="82">
        <f t="shared" si="1"/>
        <v>0</v>
      </c>
    </row>
    <row r="78" spans="1:16" x14ac:dyDescent="0.25">
      <c r="A78" t="s">
        <v>678</v>
      </c>
      <c r="B78" s="89" t="s">
        <v>682</v>
      </c>
      <c r="C78" t="s">
        <v>686</v>
      </c>
      <c r="D78" s="69">
        <v>32.630000000000003</v>
      </c>
      <c r="E78" s="82">
        <f>D78*(1-Overall!$B$34)</f>
        <v>32.630000000000003</v>
      </c>
      <c r="F78" s="90">
        <v>64.95</v>
      </c>
      <c r="H78" s="82">
        <f t="shared" si="1"/>
        <v>0</v>
      </c>
    </row>
    <row r="79" spans="1:16" x14ac:dyDescent="0.25">
      <c r="A79" s="73" t="s">
        <v>858</v>
      </c>
      <c r="B79" s="73"/>
      <c r="C79" s="73"/>
      <c r="D79" s="73"/>
      <c r="E79" s="73"/>
      <c r="F79" s="73"/>
      <c r="G79" s="73">
        <f>G80</f>
        <v>0</v>
      </c>
      <c r="H79" s="74">
        <f>SUM(H81:H83)</f>
        <v>0</v>
      </c>
      <c r="I79" s="73"/>
      <c r="J79" s="73"/>
      <c r="K79" s="73"/>
    </row>
    <row r="80" spans="1:16" x14ac:dyDescent="0.25">
      <c r="A80" t="s">
        <v>859</v>
      </c>
      <c r="B80" s="89" t="s">
        <v>860</v>
      </c>
      <c r="C80" s="86" t="s">
        <v>861</v>
      </c>
      <c r="D80" s="69">
        <v>36.72</v>
      </c>
      <c r="E80" s="82">
        <f>D80*(1-Overall!$B$34)</f>
        <v>36.72</v>
      </c>
      <c r="F80" s="90">
        <v>74.95</v>
      </c>
      <c r="H80" s="82"/>
      <c r="P80" s="82"/>
    </row>
    <row r="81" spans="1:18" x14ac:dyDescent="0.25">
      <c r="A81" s="93" t="s">
        <v>723</v>
      </c>
      <c r="B81" s="93"/>
      <c r="C81" s="93"/>
      <c r="D81" s="93"/>
      <c r="E81" s="93"/>
      <c r="F81" s="93"/>
      <c r="G81" s="93">
        <f>SUM(G82:G85)</f>
        <v>0</v>
      </c>
      <c r="H81" s="94">
        <f>SUM(H82:H85)</f>
        <v>0</v>
      </c>
      <c r="I81" s="93"/>
      <c r="J81" s="93"/>
      <c r="K81" s="93"/>
    </row>
    <row r="82" spans="1:18" x14ac:dyDescent="0.25">
      <c r="A82" t="s">
        <v>688</v>
      </c>
      <c r="B82" t="s">
        <v>692</v>
      </c>
      <c r="C82" t="s">
        <v>696</v>
      </c>
      <c r="D82" s="92">
        <v>32.630000000000003</v>
      </c>
      <c r="E82" s="82">
        <f>D82*(1-Overall!$B$34)</f>
        <v>32.630000000000003</v>
      </c>
      <c r="F82" s="90">
        <v>64.95</v>
      </c>
      <c r="H82" s="82">
        <f t="shared" si="1"/>
        <v>0</v>
      </c>
      <c r="P82" s="82"/>
    </row>
    <row r="83" spans="1:18" x14ac:dyDescent="0.25">
      <c r="A83" t="s">
        <v>689</v>
      </c>
      <c r="B83" t="s">
        <v>693</v>
      </c>
      <c r="C83" t="s">
        <v>697</v>
      </c>
      <c r="D83" s="92">
        <v>32.630000000000003</v>
      </c>
      <c r="E83" s="82">
        <f>D83*(1-Overall!$B$34)</f>
        <v>32.630000000000003</v>
      </c>
      <c r="F83" s="90">
        <v>64.95</v>
      </c>
      <c r="H83" s="82">
        <f t="shared" si="1"/>
        <v>0</v>
      </c>
      <c r="R83" s="90"/>
    </row>
    <row r="84" spans="1:18" x14ac:dyDescent="0.25">
      <c r="A84" t="s">
        <v>690</v>
      </c>
      <c r="B84" t="s">
        <v>694</v>
      </c>
      <c r="C84" t="s">
        <v>698</v>
      </c>
      <c r="D84" s="92">
        <v>32.630000000000003</v>
      </c>
      <c r="E84" s="82">
        <f>D84*(1-Overall!$B$34)</f>
        <v>32.630000000000003</v>
      </c>
      <c r="F84" s="90">
        <v>64.95</v>
      </c>
      <c r="H84" s="82">
        <f t="shared" si="1"/>
        <v>0</v>
      </c>
    </row>
    <row r="85" spans="1:18" x14ac:dyDescent="0.25">
      <c r="A85" t="s">
        <v>691</v>
      </c>
      <c r="B85" t="s">
        <v>695</v>
      </c>
      <c r="C85" t="s">
        <v>699</v>
      </c>
      <c r="D85" s="92">
        <v>32.630000000000003</v>
      </c>
      <c r="E85" s="82">
        <f>D85*(1-Overall!$B$34)</f>
        <v>32.630000000000003</v>
      </c>
      <c r="F85" s="90">
        <v>64.95</v>
      </c>
      <c r="H85" s="82">
        <f t="shared" si="1"/>
        <v>0</v>
      </c>
    </row>
    <row r="86" spans="1:18" x14ac:dyDescent="0.25">
      <c r="A86" s="70" t="s">
        <v>195</v>
      </c>
      <c r="B86" s="70"/>
      <c r="C86" s="70"/>
      <c r="D86" s="75"/>
      <c r="E86" s="70"/>
      <c r="F86" s="75"/>
      <c r="G86" s="70">
        <f>SUM(G87:G95)</f>
        <v>0</v>
      </c>
      <c r="H86" s="75">
        <f>SUM(H87:H95)</f>
        <v>0</v>
      </c>
      <c r="I86" s="70"/>
      <c r="J86" s="70"/>
      <c r="K86" s="70"/>
    </row>
    <row r="87" spans="1:18" x14ac:dyDescent="0.25">
      <c r="A87" t="s">
        <v>700</v>
      </c>
      <c r="B87" t="s">
        <v>705</v>
      </c>
      <c r="C87" s="89" t="s">
        <v>710</v>
      </c>
      <c r="D87" s="92">
        <v>12.18</v>
      </c>
      <c r="E87" s="82">
        <f>D87*(1-Overall!$B$34)</f>
        <v>12.18</v>
      </c>
      <c r="F87" s="90">
        <v>24.95</v>
      </c>
      <c r="H87" s="82">
        <f t="shared" si="1"/>
        <v>0</v>
      </c>
    </row>
    <row r="88" spans="1:18" x14ac:dyDescent="0.25">
      <c r="A88" t="s">
        <v>701</v>
      </c>
      <c r="B88" t="s">
        <v>706</v>
      </c>
      <c r="C88" s="89" t="s">
        <v>711</v>
      </c>
      <c r="D88" s="92">
        <v>12.18</v>
      </c>
      <c r="E88" s="82">
        <f>D88*(1-Overall!$B$34)</f>
        <v>12.18</v>
      </c>
      <c r="F88" s="90">
        <v>24.95</v>
      </c>
      <c r="H88" s="82">
        <f t="shared" si="1"/>
        <v>0</v>
      </c>
    </row>
    <row r="89" spans="1:18" x14ac:dyDescent="0.25">
      <c r="A89" t="s">
        <v>702</v>
      </c>
      <c r="B89" t="s">
        <v>707</v>
      </c>
      <c r="C89" s="89" t="s">
        <v>712</v>
      </c>
      <c r="D89" s="92">
        <v>12.18</v>
      </c>
      <c r="E89" s="82">
        <f>D89*(1-Overall!$B$34)</f>
        <v>12.18</v>
      </c>
      <c r="F89" s="90">
        <v>24.95</v>
      </c>
      <c r="H89" s="82">
        <f t="shared" si="1"/>
        <v>0</v>
      </c>
    </row>
    <row r="90" spans="1:18" x14ac:dyDescent="0.25">
      <c r="A90" t="s">
        <v>703</v>
      </c>
      <c r="B90" t="s">
        <v>708</v>
      </c>
      <c r="C90" s="89" t="s">
        <v>713</v>
      </c>
      <c r="D90" s="92">
        <v>24.98</v>
      </c>
      <c r="E90" s="82">
        <f>D90*(1-Overall!$B$34)</f>
        <v>24.98</v>
      </c>
      <c r="F90" s="90">
        <v>49.95</v>
      </c>
      <c r="H90" s="82">
        <f t="shared" si="1"/>
        <v>0</v>
      </c>
    </row>
    <row r="91" spans="1:18" x14ac:dyDescent="0.25">
      <c r="A91" t="s">
        <v>704</v>
      </c>
      <c r="B91" t="s">
        <v>709</v>
      </c>
      <c r="C91" s="89" t="s">
        <v>714</v>
      </c>
      <c r="D91" s="92">
        <v>7.48</v>
      </c>
      <c r="E91" s="82">
        <f>D91*(1-Overall!$B$34)</f>
        <v>7.48</v>
      </c>
      <c r="F91" s="90">
        <v>14.95</v>
      </c>
      <c r="H91" s="82">
        <f t="shared" si="1"/>
        <v>0</v>
      </c>
    </row>
    <row r="92" spans="1:18" x14ac:dyDescent="0.25">
      <c r="A92" t="s">
        <v>715</v>
      </c>
      <c r="B92" t="s">
        <v>719</v>
      </c>
      <c r="C92" s="91" t="s">
        <v>696</v>
      </c>
      <c r="D92" s="92">
        <v>12.18</v>
      </c>
      <c r="E92" s="82">
        <f>D92*(1-Overall!$B$34)</f>
        <v>12.18</v>
      </c>
      <c r="F92" s="90">
        <v>24.95</v>
      </c>
      <c r="H92" s="82">
        <f t="shared" si="1"/>
        <v>0</v>
      </c>
    </row>
    <row r="93" spans="1:18" x14ac:dyDescent="0.25">
      <c r="A93" t="s">
        <v>716</v>
      </c>
      <c r="B93" t="s">
        <v>720</v>
      </c>
      <c r="C93" s="91" t="s">
        <v>697</v>
      </c>
      <c r="D93" s="92">
        <v>12.18</v>
      </c>
      <c r="E93" s="82">
        <f>D93*(1-Overall!$B$34)</f>
        <v>12.18</v>
      </c>
      <c r="F93" s="90">
        <v>24.95</v>
      </c>
      <c r="H93" s="82">
        <f t="shared" si="1"/>
        <v>0</v>
      </c>
    </row>
    <row r="94" spans="1:18" x14ac:dyDescent="0.25">
      <c r="A94" t="s">
        <v>717</v>
      </c>
      <c r="B94" t="s">
        <v>721</v>
      </c>
      <c r="C94" s="91" t="s">
        <v>698</v>
      </c>
      <c r="D94" s="92">
        <v>12.18</v>
      </c>
      <c r="E94" s="82">
        <f>D94*(1-Overall!$B$34)</f>
        <v>12.18</v>
      </c>
      <c r="F94" s="90">
        <v>24.95</v>
      </c>
      <c r="H94" s="82">
        <f t="shared" si="1"/>
        <v>0</v>
      </c>
    </row>
    <row r="95" spans="1:18" x14ac:dyDescent="0.25">
      <c r="A95" t="s">
        <v>718</v>
      </c>
      <c r="B95" t="s">
        <v>722</v>
      </c>
      <c r="C95" s="91" t="s">
        <v>699</v>
      </c>
      <c r="D95" s="92">
        <v>7.48</v>
      </c>
      <c r="E95" s="82">
        <f>D95*(1-Overall!$B$34)</f>
        <v>7.48</v>
      </c>
      <c r="F95" s="90">
        <v>14.95</v>
      </c>
      <c r="H95" s="82">
        <f t="shared" si="1"/>
        <v>0</v>
      </c>
    </row>
    <row r="96" spans="1:18" s="71" customFormat="1" ht="21.6" customHeight="1" x14ac:dyDescent="0.25">
      <c r="A96" s="70" t="s">
        <v>263</v>
      </c>
      <c r="B96" s="70"/>
      <c r="C96" s="84"/>
      <c r="D96" s="70"/>
      <c r="E96" s="70"/>
      <c r="F96" s="70"/>
      <c r="G96" s="70">
        <f>SUM(G97+G114)</f>
        <v>0</v>
      </c>
      <c r="H96" s="75">
        <f>SUM(H97+H114)</f>
        <v>0</v>
      </c>
      <c r="I96" s="70"/>
      <c r="J96" s="70"/>
      <c r="K96" s="70"/>
      <c r="L96" s="72"/>
    </row>
    <row r="97" spans="1:12" s="66" customFormat="1" ht="15.75" x14ac:dyDescent="0.25">
      <c r="A97" s="73" t="s">
        <v>264</v>
      </c>
      <c r="B97" s="73"/>
      <c r="C97" s="85"/>
      <c r="D97" s="73"/>
      <c r="E97" s="73"/>
      <c r="F97" s="73"/>
      <c r="G97" s="73">
        <f>SUM(G98:G113)</f>
        <v>0</v>
      </c>
      <c r="H97" s="74">
        <f>SUM(H98:H113)</f>
        <v>0</v>
      </c>
      <c r="I97" s="73"/>
      <c r="J97" s="73"/>
      <c r="K97" s="73"/>
      <c r="L97" s="68"/>
    </row>
    <row r="98" spans="1:12" x14ac:dyDescent="0.25">
      <c r="A98" t="s">
        <v>265</v>
      </c>
      <c r="B98" t="s">
        <v>368</v>
      </c>
      <c r="C98" s="86" t="str">
        <f>VLOOKUP(A98,[1]Sheet1!$B:$F,3,FALSE)</f>
        <v>8719322896254</v>
      </c>
      <c r="D98" s="69">
        <v>6.52</v>
      </c>
      <c r="E98" s="82">
        <f>D98*(1-Overall!$B$34)</f>
        <v>6.52</v>
      </c>
      <c r="F98" s="69">
        <v>15</v>
      </c>
      <c r="H98" s="69">
        <f t="shared" ref="H98:H113" si="2">E98*G98</f>
        <v>0</v>
      </c>
    </row>
    <row r="99" spans="1:12" x14ac:dyDescent="0.25">
      <c r="A99" t="s">
        <v>266</v>
      </c>
      <c r="B99" t="s">
        <v>369</v>
      </c>
      <c r="C99" s="86" t="str">
        <f>VLOOKUP(A99,[1]Sheet1!$B:$F,3,FALSE)</f>
        <v>8719322896261</v>
      </c>
      <c r="D99" s="69">
        <v>6.52</v>
      </c>
      <c r="E99" s="82">
        <f>D99*(1-Overall!$B$34)</f>
        <v>6.52</v>
      </c>
      <c r="F99" s="69">
        <v>15</v>
      </c>
      <c r="H99" s="69">
        <f t="shared" si="2"/>
        <v>0</v>
      </c>
    </row>
    <row r="100" spans="1:12" x14ac:dyDescent="0.25">
      <c r="A100" t="s">
        <v>267</v>
      </c>
      <c r="B100" t="s">
        <v>370</v>
      </c>
      <c r="C100" s="86" t="str">
        <f>VLOOKUP(A100,[1]Sheet1!$B:$F,3,FALSE)</f>
        <v>8719322896278</v>
      </c>
      <c r="D100" s="69">
        <v>6.52</v>
      </c>
      <c r="E100" s="82">
        <f>D100*(1-Overall!$B$34)</f>
        <v>6.52</v>
      </c>
      <c r="F100" s="69">
        <v>15</v>
      </c>
      <c r="H100" s="69">
        <f t="shared" si="2"/>
        <v>0</v>
      </c>
    </row>
    <row r="101" spans="1:12" x14ac:dyDescent="0.25">
      <c r="A101" t="s">
        <v>268</v>
      </c>
      <c r="B101" t="s">
        <v>371</v>
      </c>
      <c r="C101" s="86" t="str">
        <f>VLOOKUP(A101,[1]Sheet1!$B:$F,3,FALSE)</f>
        <v>8719322896285</v>
      </c>
      <c r="D101" s="69">
        <v>6.52</v>
      </c>
      <c r="E101" s="82">
        <f>D101*(1-Overall!$B$34)</f>
        <v>6.52</v>
      </c>
      <c r="F101" s="69">
        <v>15</v>
      </c>
      <c r="H101" s="69">
        <f t="shared" si="2"/>
        <v>0</v>
      </c>
    </row>
    <row r="102" spans="1:12" x14ac:dyDescent="0.25">
      <c r="A102" t="s">
        <v>269</v>
      </c>
      <c r="B102" t="s">
        <v>372</v>
      </c>
      <c r="C102" s="86" t="str">
        <f>VLOOKUP(A102,[1]Sheet1!$B:$F,3,FALSE)</f>
        <v>8719322896292</v>
      </c>
      <c r="D102" s="69">
        <v>6.52</v>
      </c>
      <c r="E102" s="82">
        <f>D102*(1-Overall!$B$34)</f>
        <v>6.52</v>
      </c>
      <c r="F102" s="69">
        <v>15</v>
      </c>
      <c r="H102" s="69">
        <f t="shared" si="2"/>
        <v>0</v>
      </c>
    </row>
    <row r="103" spans="1:12" x14ac:dyDescent="0.25">
      <c r="A103" t="s">
        <v>270</v>
      </c>
      <c r="B103" t="s">
        <v>373</v>
      </c>
      <c r="C103" s="86" t="str">
        <f>VLOOKUP(A103,[1]Sheet1!$B:$F,3,FALSE)</f>
        <v>8719322896308</v>
      </c>
      <c r="D103" s="69">
        <v>6.52</v>
      </c>
      <c r="E103" s="82">
        <f>D103*(1-Overall!$B$34)</f>
        <v>6.52</v>
      </c>
      <c r="F103" s="69">
        <v>15</v>
      </c>
      <c r="H103" s="69">
        <f t="shared" si="2"/>
        <v>0</v>
      </c>
    </row>
    <row r="104" spans="1:12" x14ac:dyDescent="0.25">
      <c r="A104" t="s">
        <v>271</v>
      </c>
      <c r="B104" t="s">
        <v>374</v>
      </c>
      <c r="C104" s="86" t="str">
        <f>VLOOKUP(A104,[1]Sheet1!$B:$F,3,FALSE)</f>
        <v>8719322896315</v>
      </c>
      <c r="D104" s="69">
        <v>6.52</v>
      </c>
      <c r="E104" s="82">
        <f>D104*(1-Overall!$B$34)</f>
        <v>6.52</v>
      </c>
      <c r="F104" s="69">
        <v>15</v>
      </c>
      <c r="H104" s="69">
        <f t="shared" si="2"/>
        <v>0</v>
      </c>
    </row>
    <row r="105" spans="1:12" x14ac:dyDescent="0.25">
      <c r="A105" t="s">
        <v>272</v>
      </c>
      <c r="B105" t="s">
        <v>375</v>
      </c>
      <c r="C105" s="86" t="str">
        <f>VLOOKUP(A105,[1]Sheet1!$B:$F,3,FALSE)</f>
        <v>8719322896322</v>
      </c>
      <c r="D105" s="69">
        <v>6.52</v>
      </c>
      <c r="E105" s="82">
        <f>D105*(1-Overall!$B$34)</f>
        <v>6.52</v>
      </c>
      <c r="F105" s="69">
        <v>15</v>
      </c>
      <c r="H105" s="69">
        <f t="shared" si="2"/>
        <v>0</v>
      </c>
    </row>
    <row r="106" spans="1:12" x14ac:dyDescent="0.25">
      <c r="A106" t="s">
        <v>273</v>
      </c>
      <c r="B106" t="s">
        <v>376</v>
      </c>
      <c r="C106" s="86" t="str">
        <f>VLOOKUP(A106,[1]Sheet1!$B:$F,3,FALSE)</f>
        <v>8719322896339</v>
      </c>
      <c r="D106" s="69">
        <v>6.52</v>
      </c>
      <c r="E106" s="82">
        <f>D106*(1-Overall!$B$34)</f>
        <v>6.52</v>
      </c>
      <c r="F106" s="69">
        <v>15</v>
      </c>
      <c r="H106" s="69">
        <f t="shared" si="2"/>
        <v>0</v>
      </c>
    </row>
    <row r="107" spans="1:12" x14ac:dyDescent="0.25">
      <c r="A107" t="s">
        <v>274</v>
      </c>
      <c r="B107" t="s">
        <v>377</v>
      </c>
      <c r="C107" s="86" t="str">
        <f>VLOOKUP(A107,[1]Sheet1!$B:$F,3,FALSE)</f>
        <v>8719322896346</v>
      </c>
      <c r="D107" s="69">
        <v>6.52</v>
      </c>
      <c r="E107" s="82">
        <f>D107*(1-Overall!$B$34)</f>
        <v>6.52</v>
      </c>
      <c r="F107" s="69">
        <v>15</v>
      </c>
      <c r="H107" s="69">
        <f t="shared" si="2"/>
        <v>0</v>
      </c>
    </row>
    <row r="108" spans="1:12" x14ac:dyDescent="0.25">
      <c r="A108" t="s">
        <v>275</v>
      </c>
      <c r="B108" t="s">
        <v>378</v>
      </c>
      <c r="C108" s="86" t="str">
        <f>VLOOKUP(A108,[1]Sheet1!$B:$F,3,FALSE)</f>
        <v>8719322896353</v>
      </c>
      <c r="D108" s="69">
        <v>6.52</v>
      </c>
      <c r="E108" s="82">
        <f>D108*(1-Overall!$B$34)</f>
        <v>6.52</v>
      </c>
      <c r="F108" s="69">
        <v>15</v>
      </c>
      <c r="H108" s="69">
        <f t="shared" si="2"/>
        <v>0</v>
      </c>
    </row>
    <row r="109" spans="1:12" x14ac:dyDescent="0.25">
      <c r="A109" t="s">
        <v>276</v>
      </c>
      <c r="B109" t="s">
        <v>379</v>
      </c>
      <c r="C109" s="86" t="str">
        <f>VLOOKUP(A109,[1]Sheet1!$B:$F,3,FALSE)</f>
        <v>8719322896896</v>
      </c>
      <c r="D109" s="69">
        <v>6.52</v>
      </c>
      <c r="E109" s="82">
        <f>D109*(1-Overall!$B$34)</f>
        <v>6.52</v>
      </c>
      <c r="F109" s="69">
        <v>15</v>
      </c>
      <c r="H109" s="69">
        <f t="shared" si="2"/>
        <v>0</v>
      </c>
    </row>
    <row r="110" spans="1:12" x14ac:dyDescent="0.25">
      <c r="A110" t="s">
        <v>277</v>
      </c>
      <c r="B110" t="s">
        <v>380</v>
      </c>
      <c r="C110" s="86" t="str">
        <f>VLOOKUP(A110,[1]Sheet1!$B:$F,3,FALSE)</f>
        <v>8719322896902</v>
      </c>
      <c r="D110" s="69">
        <v>6.52</v>
      </c>
      <c r="E110" s="82">
        <f>D110*(1-Overall!$B$34)</f>
        <v>6.52</v>
      </c>
      <c r="F110" s="69">
        <v>15</v>
      </c>
      <c r="H110" s="69">
        <f t="shared" si="2"/>
        <v>0</v>
      </c>
    </row>
    <row r="111" spans="1:12" x14ac:dyDescent="0.25">
      <c r="A111" t="s">
        <v>278</v>
      </c>
      <c r="B111" t="s">
        <v>381</v>
      </c>
      <c r="C111" s="86" t="str">
        <f>VLOOKUP(A111,[1]Sheet1!$B:$F,3,FALSE)</f>
        <v>8719322896919</v>
      </c>
      <c r="D111" s="69">
        <v>6.52</v>
      </c>
      <c r="E111" s="82">
        <f>D111*(1-Overall!$B$34)</f>
        <v>6.52</v>
      </c>
      <c r="F111" s="69">
        <v>15</v>
      </c>
      <c r="H111" s="69">
        <f t="shared" si="2"/>
        <v>0</v>
      </c>
    </row>
    <row r="112" spans="1:12" x14ac:dyDescent="0.25">
      <c r="A112" t="s">
        <v>279</v>
      </c>
      <c r="B112" t="s">
        <v>382</v>
      </c>
      <c r="C112" s="86" t="str">
        <f>VLOOKUP(A112,[1]Sheet1!$B:$F,3,FALSE)</f>
        <v>8719322896926</v>
      </c>
      <c r="D112" s="69">
        <v>6.52</v>
      </c>
      <c r="E112" s="82">
        <f>D112*(1-Overall!$B$34)</f>
        <v>6.52</v>
      </c>
      <c r="F112" s="69">
        <v>15</v>
      </c>
      <c r="H112" s="69">
        <f t="shared" si="2"/>
        <v>0</v>
      </c>
    </row>
    <row r="113" spans="1:12" x14ac:dyDescent="0.25">
      <c r="A113" t="s">
        <v>280</v>
      </c>
      <c r="B113" t="s">
        <v>383</v>
      </c>
      <c r="C113" s="86" t="str">
        <f>VLOOKUP(A113,[1]Sheet1!$B:$F,3,FALSE)</f>
        <v>8719322896933</v>
      </c>
      <c r="D113" s="69">
        <v>6.52</v>
      </c>
      <c r="E113" s="82">
        <f>D113*(1-Overall!$B$34)</f>
        <v>6.52</v>
      </c>
      <c r="F113" s="69">
        <v>15</v>
      </c>
      <c r="H113" s="69">
        <f t="shared" si="2"/>
        <v>0</v>
      </c>
    </row>
    <row r="114" spans="1:12" s="66" customFormat="1" ht="15.75" x14ac:dyDescent="0.25">
      <c r="A114" s="73" t="s">
        <v>508</v>
      </c>
      <c r="B114" s="73"/>
      <c r="C114" s="85"/>
      <c r="D114" s="73"/>
      <c r="E114" s="73"/>
      <c r="F114" s="73"/>
      <c r="G114" s="73">
        <f>SUM(G115:G147)</f>
        <v>0</v>
      </c>
      <c r="H114" s="74">
        <f>SUM(H115:H147)</f>
        <v>0</v>
      </c>
      <c r="I114" s="73"/>
      <c r="J114" s="73"/>
      <c r="K114" s="73"/>
      <c r="L114" s="68"/>
    </row>
    <row r="115" spans="1:12" x14ac:dyDescent="0.25">
      <c r="A115" t="s">
        <v>281</v>
      </c>
      <c r="B115" t="s">
        <v>384</v>
      </c>
      <c r="C115" s="86" t="str">
        <f>VLOOKUP(A115,[1]Sheet1!$B:$F,3,FALSE)</f>
        <v>8719322891358</v>
      </c>
      <c r="D115" s="69">
        <v>6.52</v>
      </c>
      <c r="E115" s="82">
        <f>D115*(1-Overall!$B$34)</f>
        <v>6.52</v>
      </c>
      <c r="F115" s="69">
        <v>15</v>
      </c>
      <c r="H115" s="69">
        <f t="shared" ref="H115:H147" si="3">E115*G115</f>
        <v>0</v>
      </c>
    </row>
    <row r="116" spans="1:12" x14ac:dyDescent="0.25">
      <c r="A116" t="s">
        <v>282</v>
      </c>
      <c r="B116" t="s">
        <v>385</v>
      </c>
      <c r="C116" s="86" t="str">
        <f>VLOOKUP(A116,[1]Sheet1!$B:$F,3,FALSE)</f>
        <v>8719322891389</v>
      </c>
      <c r="D116" s="69">
        <v>6.52</v>
      </c>
      <c r="E116" s="82">
        <f>D116*(1-Overall!$B$34)</f>
        <v>6.52</v>
      </c>
      <c r="F116" s="69">
        <v>15</v>
      </c>
      <c r="H116" s="69">
        <f t="shared" si="3"/>
        <v>0</v>
      </c>
    </row>
    <row r="117" spans="1:12" x14ac:dyDescent="0.25">
      <c r="A117" t="s">
        <v>283</v>
      </c>
      <c r="B117" t="s">
        <v>386</v>
      </c>
      <c r="C117" s="86" t="str">
        <f>VLOOKUP(A117,[1]Sheet1!$B:$F,3,FALSE)</f>
        <v>8719322891440</v>
      </c>
      <c r="D117" s="69">
        <v>6.52</v>
      </c>
      <c r="E117" s="82">
        <f>D117*(1-Overall!$B$34)</f>
        <v>6.52</v>
      </c>
      <c r="F117" s="69">
        <v>15</v>
      </c>
      <c r="H117" s="69">
        <f t="shared" si="3"/>
        <v>0</v>
      </c>
    </row>
    <row r="118" spans="1:12" x14ac:dyDescent="0.25">
      <c r="A118" t="s">
        <v>284</v>
      </c>
      <c r="B118" t="s">
        <v>387</v>
      </c>
      <c r="C118" s="86" t="str">
        <f>VLOOKUP(A118,[1]Sheet1!$B:$F,3,FALSE)</f>
        <v>8719322891457</v>
      </c>
      <c r="D118" s="69">
        <v>6.52</v>
      </c>
      <c r="E118" s="82">
        <f>D118*(1-Overall!$B$34)</f>
        <v>6.52</v>
      </c>
      <c r="F118" s="69">
        <v>15</v>
      </c>
      <c r="H118" s="69">
        <f t="shared" si="3"/>
        <v>0</v>
      </c>
    </row>
    <row r="119" spans="1:12" x14ac:dyDescent="0.25">
      <c r="A119" t="s">
        <v>285</v>
      </c>
      <c r="B119" t="s">
        <v>388</v>
      </c>
      <c r="C119" s="86" t="str">
        <f>VLOOKUP(A119,[1]Sheet1!$B:$F,3,FALSE)</f>
        <v>8719322891488</v>
      </c>
      <c r="D119" s="69">
        <v>6.52</v>
      </c>
      <c r="E119" s="82">
        <f>D119*(1-Overall!$B$34)</f>
        <v>6.52</v>
      </c>
      <c r="F119" s="69">
        <v>15</v>
      </c>
      <c r="H119" s="69">
        <f t="shared" si="3"/>
        <v>0</v>
      </c>
    </row>
    <row r="120" spans="1:12" x14ac:dyDescent="0.25">
      <c r="A120" t="s">
        <v>286</v>
      </c>
      <c r="B120" t="s">
        <v>389</v>
      </c>
      <c r="C120" s="86" t="str">
        <f>VLOOKUP(A120,[1]Sheet1!$B:$F,3,FALSE)</f>
        <v>8719322891495</v>
      </c>
      <c r="D120" s="69">
        <v>6.52</v>
      </c>
      <c r="E120" s="82">
        <f>D120*(1-Overall!$B$34)</f>
        <v>6.52</v>
      </c>
      <c r="F120" s="69">
        <v>15</v>
      </c>
      <c r="H120" s="69">
        <f t="shared" si="3"/>
        <v>0</v>
      </c>
    </row>
    <row r="121" spans="1:12" x14ac:dyDescent="0.25">
      <c r="A121" t="s">
        <v>287</v>
      </c>
      <c r="B121" t="s">
        <v>390</v>
      </c>
      <c r="C121" s="86" t="str">
        <f>VLOOKUP(A121,[1]Sheet1!$B:$F,3,FALSE)</f>
        <v>8719322892515</v>
      </c>
      <c r="D121" s="69">
        <v>6.52</v>
      </c>
      <c r="E121" s="82">
        <f>D121*(1-Overall!$B$34)</f>
        <v>6.52</v>
      </c>
      <c r="F121" s="69">
        <v>15</v>
      </c>
      <c r="H121" s="69">
        <f t="shared" si="3"/>
        <v>0</v>
      </c>
    </row>
    <row r="122" spans="1:12" x14ac:dyDescent="0.25">
      <c r="A122" t="s">
        <v>288</v>
      </c>
      <c r="B122" t="s">
        <v>391</v>
      </c>
      <c r="C122" s="86" t="str">
        <f>VLOOKUP(A122,[1]Sheet1!$B:$F,3,FALSE)</f>
        <v>8719322892522</v>
      </c>
      <c r="D122" s="69">
        <v>6.52</v>
      </c>
      <c r="E122" s="82">
        <f>D122*(1-Overall!$B$34)</f>
        <v>6.52</v>
      </c>
      <c r="F122" s="69">
        <v>15</v>
      </c>
      <c r="H122" s="69">
        <f t="shared" si="3"/>
        <v>0</v>
      </c>
    </row>
    <row r="123" spans="1:12" x14ac:dyDescent="0.25">
      <c r="A123" t="s">
        <v>289</v>
      </c>
      <c r="B123" t="s">
        <v>392</v>
      </c>
      <c r="C123" s="86" t="str">
        <f>VLOOKUP(A123,[1]Sheet1!$B:$F,3,FALSE)</f>
        <v>8719322892539</v>
      </c>
      <c r="D123" s="69">
        <v>6.52</v>
      </c>
      <c r="E123" s="82">
        <f>D123*(1-Overall!$B$34)</f>
        <v>6.52</v>
      </c>
      <c r="F123" s="69">
        <v>15</v>
      </c>
      <c r="H123" s="69">
        <f t="shared" si="3"/>
        <v>0</v>
      </c>
    </row>
    <row r="124" spans="1:12" x14ac:dyDescent="0.25">
      <c r="A124" t="s">
        <v>290</v>
      </c>
      <c r="B124" t="s">
        <v>393</v>
      </c>
      <c r="C124" s="86" t="str">
        <f>VLOOKUP(A124,[1]Sheet1!$B:$F,3,FALSE)</f>
        <v>8719322893857</v>
      </c>
      <c r="D124" s="69">
        <v>6.52</v>
      </c>
      <c r="E124" s="82">
        <f>D124*(1-Overall!$B$34)</f>
        <v>6.52</v>
      </c>
      <c r="F124" s="69">
        <v>15</v>
      </c>
      <c r="H124" s="69">
        <f t="shared" si="3"/>
        <v>0</v>
      </c>
    </row>
    <row r="125" spans="1:12" x14ac:dyDescent="0.25">
      <c r="A125" t="s">
        <v>291</v>
      </c>
      <c r="B125" t="s">
        <v>394</v>
      </c>
      <c r="C125" s="86" t="str">
        <f>VLOOKUP(A125,[1]Sheet1!$B:$F,3,FALSE)</f>
        <v>8719322893864</v>
      </c>
      <c r="D125" s="69">
        <v>6.52</v>
      </c>
      <c r="E125" s="82">
        <f>D125*(1-Overall!$B$34)</f>
        <v>6.52</v>
      </c>
      <c r="F125" s="69">
        <v>15</v>
      </c>
      <c r="H125" s="69">
        <f t="shared" si="3"/>
        <v>0</v>
      </c>
    </row>
    <row r="126" spans="1:12" x14ac:dyDescent="0.25">
      <c r="A126" t="s">
        <v>292</v>
      </c>
      <c r="B126" t="s">
        <v>395</v>
      </c>
      <c r="C126" s="86" t="str">
        <f>VLOOKUP(A126,[1]Sheet1!$B:$F,3,FALSE)</f>
        <v>8719322893871</v>
      </c>
      <c r="D126" s="69">
        <v>6.52</v>
      </c>
      <c r="E126" s="82">
        <f>D126*(1-Overall!$B$34)</f>
        <v>6.52</v>
      </c>
      <c r="F126" s="69">
        <v>15</v>
      </c>
      <c r="H126" s="69">
        <f t="shared" si="3"/>
        <v>0</v>
      </c>
    </row>
    <row r="127" spans="1:12" x14ac:dyDescent="0.25">
      <c r="A127" t="s">
        <v>293</v>
      </c>
      <c r="B127" t="s">
        <v>396</v>
      </c>
      <c r="C127" s="86" t="str">
        <f>VLOOKUP(A127,[1]Sheet1!$B:$F,3,FALSE)</f>
        <v>8719322893895</v>
      </c>
      <c r="D127" s="69">
        <v>6.52</v>
      </c>
      <c r="E127" s="82">
        <f>D127*(1-Overall!$B$34)</f>
        <v>6.52</v>
      </c>
      <c r="F127" s="69">
        <v>15</v>
      </c>
      <c r="H127" s="69">
        <f t="shared" si="3"/>
        <v>0</v>
      </c>
    </row>
    <row r="128" spans="1:12" x14ac:dyDescent="0.25">
      <c r="A128" t="s">
        <v>294</v>
      </c>
      <c r="B128" t="s">
        <v>397</v>
      </c>
      <c r="C128" s="86" t="str">
        <f>VLOOKUP(A128,[1]Sheet1!$B:$F,3,FALSE)</f>
        <v>8719322893918</v>
      </c>
      <c r="D128" s="69">
        <v>6.52</v>
      </c>
      <c r="E128" s="82">
        <f>D128*(1-Overall!$B$34)</f>
        <v>6.52</v>
      </c>
      <c r="F128" s="69">
        <v>15</v>
      </c>
      <c r="H128" s="69">
        <f t="shared" si="3"/>
        <v>0</v>
      </c>
    </row>
    <row r="129" spans="1:8" x14ac:dyDescent="0.25">
      <c r="A129" t="s">
        <v>295</v>
      </c>
      <c r="B129" t="s">
        <v>398</v>
      </c>
      <c r="C129" s="86" t="str">
        <f>VLOOKUP(A129,[1]Sheet1!$B:$F,3,FALSE)</f>
        <v>8719322894489</v>
      </c>
      <c r="D129" s="69">
        <v>6.52</v>
      </c>
      <c r="E129" s="82">
        <f>D129*(1-Overall!$B$34)</f>
        <v>6.52</v>
      </c>
      <c r="F129" s="69">
        <v>15</v>
      </c>
      <c r="H129" s="69">
        <f t="shared" si="3"/>
        <v>0</v>
      </c>
    </row>
    <row r="130" spans="1:8" x14ac:dyDescent="0.25">
      <c r="A130" t="s">
        <v>296</v>
      </c>
      <c r="B130" t="s">
        <v>399</v>
      </c>
      <c r="C130" s="86" t="str">
        <f>VLOOKUP(A130,[1]Sheet1!$B:$F,3,FALSE)</f>
        <v>8719322894496</v>
      </c>
      <c r="D130" s="69">
        <v>6.52</v>
      </c>
      <c r="E130" s="82">
        <f>D130*(1-Overall!$B$34)</f>
        <v>6.52</v>
      </c>
      <c r="F130" s="69">
        <v>15</v>
      </c>
      <c r="H130" s="69">
        <f t="shared" si="3"/>
        <v>0</v>
      </c>
    </row>
    <row r="131" spans="1:8" x14ac:dyDescent="0.25">
      <c r="A131" t="s">
        <v>297</v>
      </c>
      <c r="B131" t="s">
        <v>400</v>
      </c>
      <c r="C131" s="86" t="str">
        <f>VLOOKUP(A131,[1]Sheet1!$B:$F,3,FALSE)</f>
        <v>8719322894502</v>
      </c>
      <c r="D131" s="69">
        <v>6.52</v>
      </c>
      <c r="E131" s="82">
        <f>D131*(1-Overall!$B$34)</f>
        <v>6.52</v>
      </c>
      <c r="F131" s="69">
        <v>15</v>
      </c>
      <c r="H131" s="69">
        <f t="shared" si="3"/>
        <v>0</v>
      </c>
    </row>
    <row r="132" spans="1:8" x14ac:dyDescent="0.25">
      <c r="A132" t="s">
        <v>298</v>
      </c>
      <c r="B132" t="s">
        <v>401</v>
      </c>
      <c r="C132" s="86" t="str">
        <f>VLOOKUP(A132,[1]Sheet1!$B:$F,3,FALSE)</f>
        <v>8719322894519</v>
      </c>
      <c r="D132" s="69">
        <v>6.52</v>
      </c>
      <c r="E132" s="82">
        <f>D132*(1-Overall!$B$34)</f>
        <v>6.52</v>
      </c>
      <c r="F132" s="69">
        <v>15</v>
      </c>
      <c r="H132" s="69">
        <f t="shared" si="3"/>
        <v>0</v>
      </c>
    </row>
    <row r="133" spans="1:8" x14ac:dyDescent="0.25">
      <c r="A133" t="s">
        <v>299</v>
      </c>
      <c r="B133" t="s">
        <v>402</v>
      </c>
      <c r="C133" s="86" t="str">
        <f>VLOOKUP(A133,[1]Sheet1!$B:$F,3,FALSE)</f>
        <v>8719322894526</v>
      </c>
      <c r="D133" s="69">
        <v>6.52</v>
      </c>
      <c r="E133" s="82">
        <f>D133*(1-Overall!$B$34)</f>
        <v>6.52</v>
      </c>
      <c r="F133" s="69">
        <v>15</v>
      </c>
      <c r="H133" s="69">
        <f t="shared" si="3"/>
        <v>0</v>
      </c>
    </row>
    <row r="134" spans="1:8" x14ac:dyDescent="0.25">
      <c r="A134" t="s">
        <v>300</v>
      </c>
      <c r="B134" t="s">
        <v>403</v>
      </c>
      <c r="C134" s="86" t="str">
        <f>VLOOKUP(A134,[1]Sheet1!$B:$F,3,FALSE)</f>
        <v>8719322894533</v>
      </c>
      <c r="D134" s="69">
        <v>6.52</v>
      </c>
      <c r="E134" s="82">
        <f>D134*(1-Overall!$B$34)</f>
        <v>6.52</v>
      </c>
      <c r="F134" s="69">
        <v>15</v>
      </c>
      <c r="H134" s="69">
        <f t="shared" si="3"/>
        <v>0</v>
      </c>
    </row>
    <row r="135" spans="1:8" x14ac:dyDescent="0.25">
      <c r="A135" t="s">
        <v>301</v>
      </c>
      <c r="B135" t="s">
        <v>404</v>
      </c>
      <c r="C135" s="86" t="str">
        <f>VLOOKUP(A135,[1]Sheet1!$B:$F,3,FALSE)</f>
        <v>8719322894557</v>
      </c>
      <c r="D135" s="69">
        <v>6.52</v>
      </c>
      <c r="E135" s="82">
        <f>D135*(1-Overall!$B$34)</f>
        <v>6.52</v>
      </c>
      <c r="F135" s="69">
        <v>15</v>
      </c>
      <c r="H135" s="69">
        <f t="shared" si="3"/>
        <v>0</v>
      </c>
    </row>
    <row r="136" spans="1:8" x14ac:dyDescent="0.25">
      <c r="A136" t="s">
        <v>302</v>
      </c>
      <c r="B136" t="s">
        <v>405</v>
      </c>
      <c r="C136" s="86" t="str">
        <f>VLOOKUP(A136,[1]Sheet1!$B:$F,3,FALSE)</f>
        <v>8719322894564</v>
      </c>
      <c r="D136" s="69">
        <v>6.52</v>
      </c>
      <c r="E136" s="82">
        <f>D136*(1-Overall!$B$34)</f>
        <v>6.52</v>
      </c>
      <c r="F136" s="69">
        <v>15</v>
      </c>
      <c r="H136" s="69">
        <f t="shared" si="3"/>
        <v>0</v>
      </c>
    </row>
    <row r="137" spans="1:8" x14ac:dyDescent="0.25">
      <c r="A137" t="s">
        <v>303</v>
      </c>
      <c r="B137" t="s">
        <v>406</v>
      </c>
      <c r="C137" s="86" t="str">
        <f>VLOOKUP(A137,[1]Sheet1!$B:$F,3,FALSE)</f>
        <v>8719322895752</v>
      </c>
      <c r="D137" s="69">
        <v>6.52</v>
      </c>
      <c r="E137" s="82">
        <f>D137*(1-Overall!$B$34)</f>
        <v>6.52</v>
      </c>
      <c r="F137" s="69">
        <v>15</v>
      </c>
      <c r="H137" s="69">
        <f t="shared" si="3"/>
        <v>0</v>
      </c>
    </row>
    <row r="138" spans="1:8" x14ac:dyDescent="0.25">
      <c r="A138" t="s">
        <v>304</v>
      </c>
      <c r="B138" t="s">
        <v>407</v>
      </c>
      <c r="C138" s="86" t="str">
        <f>VLOOKUP(A138,[1]Sheet1!$B:$F,3,FALSE)</f>
        <v>8719322895769</v>
      </c>
      <c r="D138" s="69">
        <v>6.52</v>
      </c>
      <c r="E138" s="82">
        <f>D138*(1-Overall!$B$34)</f>
        <v>6.52</v>
      </c>
      <c r="F138" s="69">
        <v>15</v>
      </c>
      <c r="H138" s="69">
        <f t="shared" si="3"/>
        <v>0</v>
      </c>
    </row>
    <row r="139" spans="1:8" x14ac:dyDescent="0.25">
      <c r="A139" t="s">
        <v>305</v>
      </c>
      <c r="B139" t="s">
        <v>408</v>
      </c>
      <c r="C139" s="86" t="str">
        <f>VLOOKUP(A139,[1]Sheet1!$B:$F,3,FALSE)</f>
        <v>8719322895783</v>
      </c>
      <c r="D139" s="69">
        <v>6.52</v>
      </c>
      <c r="E139" s="82">
        <f>D139*(1-Overall!$B$34)</f>
        <v>6.52</v>
      </c>
      <c r="F139" s="69">
        <v>15</v>
      </c>
      <c r="H139" s="69">
        <f t="shared" si="3"/>
        <v>0</v>
      </c>
    </row>
    <row r="140" spans="1:8" x14ac:dyDescent="0.25">
      <c r="A140" t="s">
        <v>306</v>
      </c>
      <c r="B140" t="s">
        <v>409</v>
      </c>
      <c r="C140" s="86" t="str">
        <f>VLOOKUP(A140,[1]Sheet1!$B:$F,3,FALSE)</f>
        <v>8719322896810</v>
      </c>
      <c r="D140" s="69">
        <v>6.52</v>
      </c>
      <c r="E140" s="82">
        <f>D140*(1-Overall!$B$34)</f>
        <v>6.52</v>
      </c>
      <c r="F140" s="69">
        <v>15</v>
      </c>
      <c r="H140" s="69">
        <f t="shared" si="3"/>
        <v>0</v>
      </c>
    </row>
    <row r="141" spans="1:8" x14ac:dyDescent="0.25">
      <c r="A141" t="s">
        <v>307</v>
      </c>
      <c r="B141" t="s">
        <v>410</v>
      </c>
      <c r="C141" s="86" t="str">
        <f>VLOOKUP(A141,[1]Sheet1!$B:$F,3,FALSE)</f>
        <v>8719322896827</v>
      </c>
      <c r="D141" s="69">
        <v>6.52</v>
      </c>
      <c r="E141" s="82">
        <f>D141*(1-Overall!$B$34)</f>
        <v>6.52</v>
      </c>
      <c r="F141" s="69">
        <v>15</v>
      </c>
      <c r="H141" s="69">
        <f t="shared" si="3"/>
        <v>0</v>
      </c>
    </row>
    <row r="142" spans="1:8" x14ac:dyDescent="0.25">
      <c r="A142" t="s">
        <v>308</v>
      </c>
      <c r="B142" t="s">
        <v>411</v>
      </c>
      <c r="C142" s="86" t="str">
        <f>VLOOKUP(A142,[1]Sheet1!$B:$F,3,FALSE)</f>
        <v>8719322896834</v>
      </c>
      <c r="D142" s="69">
        <v>6.52</v>
      </c>
      <c r="E142" s="82">
        <f>D142*(1-Overall!$B$34)</f>
        <v>6.52</v>
      </c>
      <c r="F142" s="69">
        <v>15</v>
      </c>
      <c r="H142" s="69">
        <f t="shared" si="3"/>
        <v>0</v>
      </c>
    </row>
    <row r="143" spans="1:8" x14ac:dyDescent="0.25">
      <c r="A143" t="s">
        <v>309</v>
      </c>
      <c r="B143" t="s">
        <v>412</v>
      </c>
      <c r="C143" s="86" t="str">
        <f>VLOOKUP(A143,[1]Sheet1!$B:$F,3,FALSE)</f>
        <v>8719322896841</v>
      </c>
      <c r="D143" s="69">
        <v>6.52</v>
      </c>
      <c r="E143" s="82">
        <f>D143*(1-Overall!$B$34)</f>
        <v>6.52</v>
      </c>
      <c r="F143" s="69">
        <v>15</v>
      </c>
      <c r="H143" s="69">
        <f t="shared" si="3"/>
        <v>0</v>
      </c>
    </row>
    <row r="144" spans="1:8" x14ac:dyDescent="0.25">
      <c r="A144" t="s">
        <v>310</v>
      </c>
      <c r="B144" t="s">
        <v>413</v>
      </c>
      <c r="C144" s="86" t="str">
        <f>VLOOKUP(A144,[1]Sheet1!$B:$F,3,FALSE)</f>
        <v>8719322896858</v>
      </c>
      <c r="D144" s="69">
        <v>6.52</v>
      </c>
      <c r="E144" s="82">
        <f>D144*(1-Overall!$B$34)</f>
        <v>6.52</v>
      </c>
      <c r="F144" s="69">
        <v>15</v>
      </c>
      <c r="H144" s="69">
        <f t="shared" si="3"/>
        <v>0</v>
      </c>
    </row>
    <row r="145" spans="1:8" x14ac:dyDescent="0.25">
      <c r="A145" t="s">
        <v>311</v>
      </c>
      <c r="B145" t="s">
        <v>414</v>
      </c>
      <c r="C145" s="86" t="str">
        <f>VLOOKUP(A145,[1]Sheet1!$B:$F,3,FALSE)</f>
        <v>8719322896865</v>
      </c>
      <c r="D145" s="69">
        <v>6.52</v>
      </c>
      <c r="E145" s="82">
        <f>D145*(1-Overall!$B$34)</f>
        <v>6.52</v>
      </c>
      <c r="F145" s="69">
        <v>15</v>
      </c>
      <c r="H145" s="69">
        <f t="shared" si="3"/>
        <v>0</v>
      </c>
    </row>
    <row r="146" spans="1:8" x14ac:dyDescent="0.25">
      <c r="A146" t="s">
        <v>312</v>
      </c>
      <c r="B146" t="s">
        <v>415</v>
      </c>
      <c r="C146" s="86" t="str">
        <f>VLOOKUP(A146,[1]Sheet1!$B:$F,3,FALSE)</f>
        <v>8719322896872</v>
      </c>
      <c r="D146" s="69">
        <f>VLOOKUP(A146,[1]Sheet1!$B:$F,4,FALSE)</f>
        <v>6.52</v>
      </c>
      <c r="E146" s="82">
        <f>D146*(1-Overall!$B$34)</f>
        <v>6.52</v>
      </c>
      <c r="F146" s="69">
        <v>15</v>
      </c>
      <c r="H146" s="69">
        <f t="shared" si="3"/>
        <v>0</v>
      </c>
    </row>
    <row r="147" spans="1:8" x14ac:dyDescent="0.25">
      <c r="A147" t="s">
        <v>313</v>
      </c>
      <c r="B147" t="s">
        <v>416</v>
      </c>
      <c r="C147" s="86" t="str">
        <f>VLOOKUP(A147,[1]Sheet1!$B:$F,3,FALSE)</f>
        <v>8719322896889</v>
      </c>
      <c r="D147" s="69">
        <f>VLOOKUP(A147,[1]Sheet1!$B:$F,4,FALSE)</f>
        <v>6.52</v>
      </c>
      <c r="E147" s="82">
        <f>D147*(1-Overall!$B$34)</f>
        <v>6.52</v>
      </c>
      <c r="F147" s="69">
        <v>15</v>
      </c>
      <c r="H147" s="69">
        <f t="shared" si="3"/>
        <v>0</v>
      </c>
    </row>
  </sheetData>
  <mergeCells count="1">
    <mergeCell ref="A1:K2"/>
  </mergeCells>
  <conditionalFormatting sqref="C68:C69">
    <cfRule type="duplicateValues" dxfId="2" priority="1"/>
  </conditionalFormatting>
  <conditionalFormatting sqref="C70:C71">
    <cfRule type="duplicateValues" dxfId="1" priority="2"/>
  </conditionalFormatting>
  <conditionalFormatting sqref="C96:C147">
    <cfRule type="duplicateValues" dxfId="0" priority="3"/>
  </conditionalFormatting>
  <dataValidations count="1">
    <dataValidation operator="lessThan" errorTitle="40 characters max." error="40 characters max." promptTitle="40 characters max." prompt="40 characters max." sqref="L5:L12 A5:A12 A73 A86 L96 A96 L68 A68" xr:uid="{2A2BB48C-3711-4AC8-A983-3CFF6C254D4C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72C53-A639-4CE8-96D1-F74E8644C5BB}">
  <dimension ref="A1:F120"/>
  <sheetViews>
    <sheetView workbookViewId="0">
      <selection activeCell="F13" sqref="F13"/>
    </sheetView>
  </sheetViews>
  <sheetFormatPr defaultRowHeight="15" x14ac:dyDescent="0.25"/>
  <cols>
    <col min="2" max="2" width="4" customWidth="1"/>
    <col min="3" max="3" width="55" bestFit="1" customWidth="1"/>
    <col min="4" max="4" width="6.7109375" bestFit="1" customWidth="1"/>
    <col min="5" max="5" width="21.42578125" style="81" bestFit="1" customWidth="1"/>
    <col min="6" max="6" width="10.42578125" bestFit="1" customWidth="1"/>
  </cols>
  <sheetData>
    <row r="1" spans="1:6" s="79" customFormat="1" x14ac:dyDescent="0.25">
      <c r="A1" s="79" t="s">
        <v>550</v>
      </c>
      <c r="C1" s="79" t="s">
        <v>551</v>
      </c>
      <c r="D1" s="80" t="s">
        <v>13</v>
      </c>
      <c r="E1" s="102" t="s">
        <v>17</v>
      </c>
      <c r="F1" s="79" t="s">
        <v>552</v>
      </c>
    </row>
    <row r="2" spans="1:6" x14ac:dyDescent="0.25">
      <c r="A2" t="str">
        <f>'Sunglasses+Cross'!A7</f>
        <v>SUN239</v>
      </c>
      <c r="C2" t="str">
        <f>'Sunglasses+Cross'!B7</f>
        <v>IX Matt Black - Polar Full Black S3</v>
      </c>
      <c r="D2">
        <f>'Sunglasses+Cross'!G7</f>
        <v>0</v>
      </c>
      <c r="E2" s="81">
        <f>Overall!$B$40</f>
        <v>0</v>
      </c>
      <c r="F2" s="82">
        <f>'Sunglasses+Cross'!E7</f>
        <v>39.979999999999997</v>
      </c>
    </row>
    <row r="3" spans="1:6" x14ac:dyDescent="0.25">
      <c r="A3" t="str">
        <f>'Sunglasses+Cross'!A8</f>
        <v>SUN240</v>
      </c>
      <c r="C3" t="str">
        <f>'Sunglasses+Cross'!B8</f>
        <v>IX Matt Black - Polar Revo Gold</v>
      </c>
      <c r="D3">
        <f>'Sunglasses+Cross'!G8</f>
        <v>0</v>
      </c>
      <c r="E3" s="81">
        <f>Overall!$B$40</f>
        <v>0</v>
      </c>
      <c r="F3" s="82">
        <f>'Sunglasses+Cross'!E8</f>
        <v>39.979999999999997</v>
      </c>
    </row>
    <row r="4" spans="1:6" x14ac:dyDescent="0.25">
      <c r="A4" t="str">
        <f>'Sunglasses+Cross'!A10</f>
        <v>SUN247</v>
      </c>
      <c r="C4" t="str">
        <f>'Sunglasses+Cross'!B10</f>
        <v>Dune Matt Black - Polar Full Black S3</v>
      </c>
      <c r="D4">
        <f>'Sunglasses+Cross'!G10</f>
        <v>0</v>
      </c>
      <c r="E4" s="81">
        <f>Overall!$B$40</f>
        <v>0</v>
      </c>
      <c r="F4" s="82">
        <f>'Sunglasses+Cross'!E10</f>
        <v>29.98</v>
      </c>
    </row>
    <row r="5" spans="1:6" x14ac:dyDescent="0.25">
      <c r="A5" t="str">
        <f>'Sunglasses+Cross'!A11</f>
        <v>SUN248</v>
      </c>
      <c r="C5" t="str">
        <f>'Sunglasses+Cross'!B11</f>
        <v>Dune Matt Black - Polar Revo Blue</v>
      </c>
      <c r="D5">
        <f>'Sunglasses+Cross'!G11</f>
        <v>0</v>
      </c>
      <c r="E5" s="81">
        <f>Overall!$B$40</f>
        <v>0</v>
      </c>
      <c r="F5" s="82">
        <f>'Sunglasses+Cross'!E11</f>
        <v>29.98</v>
      </c>
    </row>
    <row r="6" spans="1:6" x14ac:dyDescent="0.25">
      <c r="A6" t="str">
        <f>'Sunglasses+Cross'!A12</f>
        <v>SUN249</v>
      </c>
      <c r="C6" t="str">
        <f>'Sunglasses+Cross'!B12</f>
        <v>Dune Ivory - Polar Silver Pink</v>
      </c>
      <c r="D6">
        <f>'Sunglasses+Cross'!G12</f>
        <v>0</v>
      </c>
      <c r="E6" s="81">
        <f>Overall!$B$40</f>
        <v>0</v>
      </c>
      <c r="F6" s="82">
        <f>'Sunglasses+Cross'!E12</f>
        <v>29.98</v>
      </c>
    </row>
    <row r="7" spans="1:6" x14ac:dyDescent="0.25">
      <c r="A7" t="str">
        <f>'Sunglasses+Cross'!A14</f>
        <v>SUN201</v>
      </c>
      <c r="C7" t="str">
        <f>'Sunglasses+Cross'!B14</f>
        <v>IQ 2.0 Matt Black - Polar Gry-Grn S2 - Pnk-UL Silv + OC</v>
      </c>
      <c r="D7">
        <f>'Sunglasses+Cross'!G14</f>
        <v>0</v>
      </c>
      <c r="E7" s="81">
        <f>Overall!$B$40</f>
        <v>0</v>
      </c>
      <c r="F7" s="82">
        <f>'Sunglasses+Cross'!E14</f>
        <v>49.98</v>
      </c>
    </row>
    <row r="8" spans="1:6" x14ac:dyDescent="0.25">
      <c r="A8" t="str">
        <f>'Sunglasses+Cross'!A15</f>
        <v>SUN202</v>
      </c>
      <c r="C8" t="str">
        <f>'Sunglasses+Cross'!B15</f>
        <v>IQ 2.0 Matt Black - Polar Gry-Ice Blue S2 - Pnk-UL Silver+OC</v>
      </c>
      <c r="D8">
        <f>'Sunglasses+Cross'!G15</f>
        <v>0</v>
      </c>
      <c r="E8" s="81">
        <f>Overall!$B$40</f>
        <v>0</v>
      </c>
      <c r="F8" s="82">
        <f>'Sunglasses+Cross'!E15</f>
        <v>49.98</v>
      </c>
    </row>
    <row r="9" spans="1:6" x14ac:dyDescent="0.25">
      <c r="A9" t="str">
        <f>'Sunglasses+Cross'!A16</f>
        <v>SUN203</v>
      </c>
      <c r="C9" t="str">
        <f>'Sunglasses+Cross'!B16</f>
        <v>IQ 2.0 Matt Black - Polar Gry-Red&amp;Blk S3 - Pnk-UL Silver+OC</v>
      </c>
      <c r="D9">
        <f>'Sunglasses+Cross'!G16</f>
        <v>0</v>
      </c>
      <c r="E9" s="81">
        <f>Overall!$B$40</f>
        <v>0</v>
      </c>
      <c r="F9" s="82">
        <f>'Sunglasses+Cross'!E16</f>
        <v>49.98</v>
      </c>
    </row>
    <row r="10" spans="1:6" x14ac:dyDescent="0.25">
      <c r="A10" t="str">
        <f>'Sunglasses+Cross'!A17</f>
        <v>SUN204</v>
      </c>
      <c r="C10" t="str">
        <f>'Sunglasses+Cross'!B17</f>
        <v>IQ 2.0 GoodMood - Polar Gry-Blk S2 - Pink-UL Silv + OC</v>
      </c>
      <c r="D10">
        <f>'Sunglasses+Cross'!G17</f>
        <v>0</v>
      </c>
      <c r="E10" s="81">
        <f>Overall!$B$40</f>
        <v>0</v>
      </c>
      <c r="F10" s="82">
        <f>'Sunglasses+Cross'!E17</f>
        <v>49.98</v>
      </c>
    </row>
    <row r="11" spans="1:6" x14ac:dyDescent="0.25">
      <c r="A11" t="str">
        <f>'Sunglasses+Cross'!A18</f>
        <v>SUN205</v>
      </c>
      <c r="C11" t="str">
        <f>'Sunglasses+Cross'!B18</f>
        <v>IQ 2.0 Matt White - Polar Gry-Grn S2 - Pink UL Silv + OC</v>
      </c>
      <c r="D11">
        <f>'Sunglasses+Cross'!G18</f>
        <v>0</v>
      </c>
      <c r="E11" s="81">
        <f>Overall!$B$40</f>
        <v>0</v>
      </c>
      <c r="F11" s="82">
        <f>'Sunglasses+Cross'!E18</f>
        <v>49.98</v>
      </c>
    </row>
    <row r="12" spans="1:6" x14ac:dyDescent="0.25">
      <c r="A12" t="str">
        <f>'Sunglasses+Cross'!A19</f>
        <v>SUN206</v>
      </c>
      <c r="C12" t="str">
        <f>'Sunglasses+Cross'!B19</f>
        <v>IQ 2.0 Golden Poppy - Polar Gry-Orange S3 - Pnk UL Silv + OC</v>
      </c>
      <c r="D12">
        <f>'Sunglasses+Cross'!G19</f>
        <v>0</v>
      </c>
      <c r="E12" s="81">
        <f>Overall!$B$40</f>
        <v>0</v>
      </c>
      <c r="F12" s="82">
        <f>'Sunglasses+Cross'!E19</f>
        <v>49.98</v>
      </c>
    </row>
    <row r="13" spans="1:6" x14ac:dyDescent="0.25">
      <c r="A13" t="str">
        <f>'Sunglasses+Cross'!A20</f>
        <v>SUN200</v>
      </c>
      <c r="C13" t="str">
        <f>'Sunglasses+Cross'!B20</f>
        <v>IQ 2.0 Lens - Photochromic Revo Blue</v>
      </c>
      <c r="D13">
        <f>'Sunglasses+Cross'!G20</f>
        <v>0</v>
      </c>
      <c r="E13" s="81">
        <f>Overall!$B$40</f>
        <v>0</v>
      </c>
      <c r="F13" s="82">
        <f>'Sunglasses+Cross'!E20</f>
        <v>29.98</v>
      </c>
    </row>
    <row r="14" spans="1:6" x14ac:dyDescent="0.25">
      <c r="A14" t="str">
        <f>'Sunglasses+Cross'!A22</f>
        <v>SUN207</v>
      </c>
      <c r="C14" t="str">
        <f>'Sunglasses+Cross'!B22</f>
        <v>XTR 2.0 Matt Black - Polar Gry-Gold S2</v>
      </c>
      <c r="D14">
        <f>'Sunglasses+Cross'!G22</f>
        <v>0</v>
      </c>
      <c r="E14" s="81">
        <f>Overall!$B$40</f>
        <v>0</v>
      </c>
      <c r="F14" s="82">
        <f>'Sunglasses+Cross'!E22</f>
        <v>39.979999999999997</v>
      </c>
    </row>
    <row r="15" spans="1:6" x14ac:dyDescent="0.25">
      <c r="A15" t="str">
        <f>'Sunglasses+Cross'!A23</f>
        <v>SUN208</v>
      </c>
      <c r="C15" t="str">
        <f>'Sunglasses+Cross'!B23</f>
        <v>XTR 2.0 Matt Black - Polar Gry-Grn S2</v>
      </c>
      <c r="D15">
        <f>'Sunglasses+Cross'!G23</f>
        <v>0</v>
      </c>
      <c r="E15" s="81">
        <f>Overall!$B$40</f>
        <v>0</v>
      </c>
      <c r="F15" s="82">
        <f>'Sunglasses+Cross'!E23</f>
        <v>39.979999999999997</v>
      </c>
    </row>
    <row r="16" spans="1:6" x14ac:dyDescent="0.25">
      <c r="A16" t="str">
        <f>'Sunglasses+Cross'!A24</f>
        <v>SUN209</v>
      </c>
      <c r="C16" t="str">
        <f>'Sunglasses+Cross'!B24</f>
        <v>XTR 2.0 Matt Black - Polar Gry-Red&amp;Blk S3</v>
      </c>
      <c r="D16">
        <f>'Sunglasses+Cross'!G24</f>
        <v>0</v>
      </c>
      <c r="E16" s="81">
        <f>Overall!$B$40</f>
        <v>0</v>
      </c>
      <c r="F16" s="82">
        <f>'Sunglasses+Cross'!E24</f>
        <v>39.979999999999997</v>
      </c>
    </row>
    <row r="17" spans="1:6" x14ac:dyDescent="0.25">
      <c r="A17" t="str">
        <f>'Sunglasses+Cross'!A25</f>
        <v>SUN210</v>
      </c>
      <c r="C17" t="str">
        <f>'Sunglasses+Cross'!B25</f>
        <v>XTR 2.0 Indian Ochre - Polar Gry-UL Silver S2</v>
      </c>
      <c r="D17">
        <f>'Sunglasses+Cross'!G25</f>
        <v>0</v>
      </c>
      <c r="E17" s="81">
        <f>Overall!$B$40</f>
        <v>0</v>
      </c>
      <c r="F17" s="82">
        <f>'Sunglasses+Cross'!E25</f>
        <v>39.979999999999997</v>
      </c>
    </row>
    <row r="18" spans="1:6" x14ac:dyDescent="0.25">
      <c r="A18" t="str">
        <f>'Sunglasses+Cross'!A26</f>
        <v>SUN211</v>
      </c>
      <c r="C18" t="str">
        <f>'Sunglasses+Cross'!B26</f>
        <v>XTR 2.0 Matt White - Polar Gry-Ice Blue S2</v>
      </c>
      <c r="D18">
        <f>'Sunglasses+Cross'!G26</f>
        <v>0</v>
      </c>
      <c r="E18" s="81">
        <f>Overall!$B$40</f>
        <v>0</v>
      </c>
      <c r="F18" s="82">
        <f>'Sunglasses+Cross'!E26</f>
        <v>39.979999999999997</v>
      </c>
    </row>
    <row r="19" spans="1:6" x14ac:dyDescent="0.25">
      <c r="A19" t="str">
        <f>'Sunglasses+Cross'!A27</f>
        <v>SUN212</v>
      </c>
      <c r="C19" t="str">
        <f>'Sunglasses+Cross'!B27</f>
        <v>XTR 2.0 Epson - Full Black S2</v>
      </c>
      <c r="D19">
        <f>'Sunglasses+Cross'!G27</f>
        <v>0</v>
      </c>
      <c r="E19" s="81">
        <f>Overall!$B$40</f>
        <v>0</v>
      </c>
      <c r="F19" s="82">
        <f>'Sunglasses+Cross'!E27</f>
        <v>39.979999999999997</v>
      </c>
    </row>
    <row r="20" spans="1:6" x14ac:dyDescent="0.25">
      <c r="A20" t="str">
        <f>'Sunglasses+Cross'!A29</f>
        <v>SUN213</v>
      </c>
      <c r="C20" t="str">
        <f>'Sunglasses+Cross'!B29</f>
        <v xml:space="preserve">Konka Matt Black - Polar Red S3 - UL Silver </v>
      </c>
      <c r="D20">
        <f>'Sunglasses+Cross'!G29</f>
        <v>0</v>
      </c>
      <c r="E20" s="81">
        <f>Overall!$B$40</f>
        <v>0</v>
      </c>
      <c r="F20" s="82">
        <f>'Sunglasses+Cross'!E29</f>
        <v>39.979999999999997</v>
      </c>
    </row>
    <row r="21" spans="1:6" x14ac:dyDescent="0.25">
      <c r="A21" t="str">
        <f>'Sunglasses+Cross'!A30</f>
        <v>SUN214</v>
      </c>
      <c r="C21" t="str">
        <f>'Sunglasses+Cross'!B30</f>
        <v>Konka Matt Black - Polar Red S4 - UL Silver</v>
      </c>
      <c r="D21">
        <f>'Sunglasses+Cross'!G30</f>
        <v>0</v>
      </c>
      <c r="E21" s="81">
        <f>Overall!$B$40</f>
        <v>0</v>
      </c>
      <c r="F21" s="82">
        <f>'Sunglasses+Cross'!E30</f>
        <v>39.979999999999997</v>
      </c>
    </row>
    <row r="22" spans="1:6" x14ac:dyDescent="0.25">
      <c r="A22" t="str">
        <f>'Sunglasses+Cross'!A31</f>
        <v>SUN215</v>
      </c>
      <c r="C22" t="str">
        <f>'Sunglasses+Cross'!B31</f>
        <v>Konka Matt Black - Full Black S3</v>
      </c>
      <c r="D22">
        <f>'Sunglasses+Cross'!G31</f>
        <v>0</v>
      </c>
      <c r="E22" s="81">
        <f>Overall!$B$40</f>
        <v>0</v>
      </c>
      <c r="F22" s="82">
        <f>'Sunglasses+Cross'!E31</f>
        <v>39.979999999999997</v>
      </c>
    </row>
    <row r="23" spans="1:6" x14ac:dyDescent="0.25">
      <c r="A23" t="str">
        <f>'Sunglasses+Cross'!A32</f>
        <v>SUN216</v>
      </c>
      <c r="C23" t="str">
        <f>'Sunglasses+Cross'!B32</f>
        <v>Konka Matt Black - Full Black - Silver S4</v>
      </c>
      <c r="D23">
        <f>'Sunglasses+Cross'!G32</f>
        <v>0</v>
      </c>
      <c r="E23" s="81">
        <f>Overall!$B$40</f>
        <v>0</v>
      </c>
      <c r="F23" s="82">
        <f>'Sunglasses+Cross'!E32</f>
        <v>39.979999999999997</v>
      </c>
    </row>
    <row r="24" spans="1:6" x14ac:dyDescent="0.25">
      <c r="A24" t="str">
        <f>'Sunglasses+Cross'!A33</f>
        <v>SUN217</v>
      </c>
      <c r="C24" t="str">
        <f>'Sunglasses+Cross'!B33</f>
        <v>Konka Tortoise - Full Black S3</v>
      </c>
      <c r="D24">
        <f>'Sunglasses+Cross'!G33</f>
        <v>0</v>
      </c>
      <c r="E24" s="81">
        <f>Overall!$B$40</f>
        <v>0</v>
      </c>
      <c r="F24" s="82">
        <f>'Sunglasses+Cross'!E33</f>
        <v>39.979999999999997</v>
      </c>
    </row>
    <row r="25" spans="1:6" x14ac:dyDescent="0.25">
      <c r="A25" t="str">
        <f>'Sunglasses+Cross'!A34</f>
        <v>SUN218</v>
      </c>
      <c r="C25" t="str">
        <f>'Sunglasses+Cross'!B34</f>
        <v>Konka Tortoise - Full Black S4</v>
      </c>
      <c r="D25">
        <f>'Sunglasses+Cross'!G34</f>
        <v>0</v>
      </c>
      <c r="E25" s="81">
        <f>Overall!$B$40</f>
        <v>0</v>
      </c>
      <c r="F25" s="82">
        <f>'Sunglasses+Cross'!E34</f>
        <v>39.979999999999997</v>
      </c>
    </row>
    <row r="26" spans="1:6" x14ac:dyDescent="0.25">
      <c r="A26" t="str">
        <f>'Sunglasses+Cross'!A36</f>
        <v>SUN245</v>
      </c>
      <c r="C26" t="str">
        <f>'Sunglasses+Cross'!B36</f>
        <v>Leo Matt Black - Polar Revo Blue</v>
      </c>
      <c r="D26">
        <f>'Sunglasses+Cross'!G36</f>
        <v>0</v>
      </c>
      <c r="E26" s="81">
        <f>Overall!$B$40</f>
        <v>0</v>
      </c>
      <c r="F26" s="82">
        <f>'Sunglasses+Cross'!E36</f>
        <v>24.98</v>
      </c>
    </row>
    <row r="27" spans="1:6" x14ac:dyDescent="0.25">
      <c r="A27" t="str">
        <f>'Sunglasses+Cross'!A37</f>
        <v>SUN246</v>
      </c>
      <c r="C27" t="str">
        <f>'Sunglasses+Cross'!B37</f>
        <v>Leo Tortoise - Polar Full Black S3</v>
      </c>
      <c r="D27">
        <f>'Sunglasses+Cross'!G37</f>
        <v>0</v>
      </c>
      <c r="E27" s="81">
        <f>Overall!$B$40</f>
        <v>0</v>
      </c>
      <c r="F27" s="82">
        <f>'Sunglasses+Cross'!E37</f>
        <v>24.98</v>
      </c>
    </row>
    <row r="28" spans="1:6" x14ac:dyDescent="0.25">
      <c r="A28" t="str">
        <f>'Sunglasses+Cross'!A39</f>
        <v>SUN223</v>
      </c>
      <c r="C28" t="str">
        <f>'Sunglasses+Cross'!B39</f>
        <v>Vella Matt Black - Polar Full Blk S3</v>
      </c>
      <c r="D28">
        <f>'Sunglasses+Cross'!G39</f>
        <v>0</v>
      </c>
      <c r="E28" s="81">
        <f>Overall!$B$40</f>
        <v>0</v>
      </c>
      <c r="F28" s="82">
        <f>'Sunglasses+Cross'!E39</f>
        <v>24.98</v>
      </c>
    </row>
    <row r="29" spans="1:6" x14ac:dyDescent="0.25">
      <c r="A29" t="str">
        <f>'Sunglasses+Cross'!A40</f>
        <v>SUN224</v>
      </c>
      <c r="C29" t="str">
        <f>'Sunglasses+Cross'!B40</f>
        <v>Vella Krishna Blue - Polar Brwn UL Silver S3</v>
      </c>
      <c r="D29">
        <f>'Sunglasses+Cross'!G40</f>
        <v>0</v>
      </c>
      <c r="E29" s="81">
        <f>Overall!$B$40</f>
        <v>0</v>
      </c>
      <c r="F29" s="82">
        <f>'Sunglasses+Cross'!E40</f>
        <v>24.98</v>
      </c>
    </row>
    <row r="30" spans="1:6" x14ac:dyDescent="0.25">
      <c r="A30" t="str">
        <f>'Sunglasses+Cross'!A41</f>
        <v>SUN225</v>
      </c>
      <c r="C30" t="str">
        <f>'Sunglasses+Cross'!B41</f>
        <v>Vella Tortoise - Polar Full Blk S3</v>
      </c>
      <c r="D30">
        <f>'Sunglasses+Cross'!G41</f>
        <v>0</v>
      </c>
      <c r="E30" s="81">
        <f>Overall!$B$40</f>
        <v>0</v>
      </c>
      <c r="F30" s="82">
        <f>'Sunglasses+Cross'!E41</f>
        <v>24.98</v>
      </c>
    </row>
    <row r="31" spans="1:6" x14ac:dyDescent="0.25">
      <c r="A31" t="str">
        <f>'Sunglasses+Cross'!A42</f>
        <v>SUN226</v>
      </c>
      <c r="C31" t="str">
        <f>'Sunglasses+Cross'!B42</f>
        <v>Vella Indian Ochre - Polar Brwn UL Silver S3</v>
      </c>
      <c r="D31">
        <f>'Sunglasses+Cross'!G42</f>
        <v>0</v>
      </c>
      <c r="E31" s="81">
        <f>Overall!$B$40</f>
        <v>0</v>
      </c>
      <c r="F31" s="82">
        <f>'Sunglasses+Cross'!E42</f>
        <v>24.98</v>
      </c>
    </row>
    <row r="32" spans="1:6" x14ac:dyDescent="0.25">
      <c r="A32" t="str">
        <f>'Sunglasses+Cross'!A44</f>
        <v>SUN219</v>
      </c>
      <c r="C32" t="str">
        <f>'Sunglasses+Cross'!B44</f>
        <v>Dunk Matt Black - Polar Full Blk S3</v>
      </c>
      <c r="D32">
        <f>'Sunglasses+Cross'!G44</f>
        <v>0</v>
      </c>
      <c r="E32" s="81">
        <f>Overall!$B$40</f>
        <v>0</v>
      </c>
      <c r="F32" s="82">
        <f>'Sunglasses+Cross'!E44</f>
        <v>24.98</v>
      </c>
    </row>
    <row r="33" spans="1:6" x14ac:dyDescent="0.25">
      <c r="A33" t="str">
        <f>'Sunglasses+Cross'!A45</f>
        <v>SUN220</v>
      </c>
      <c r="C33" t="str">
        <f>'Sunglasses+Cross'!B45</f>
        <v>Dunk Murex Purple - Brwn S3 + Full Silver</v>
      </c>
      <c r="D33">
        <f>'Sunglasses+Cross'!G45</f>
        <v>0</v>
      </c>
      <c r="E33" s="81">
        <f>Overall!$B$40</f>
        <v>0</v>
      </c>
      <c r="F33" s="82">
        <f>'Sunglasses+Cross'!E45</f>
        <v>24.98</v>
      </c>
    </row>
    <row r="34" spans="1:6" x14ac:dyDescent="0.25">
      <c r="A34" t="str">
        <f>'Sunglasses+Cross'!A46</f>
        <v>SUN221</v>
      </c>
      <c r="C34" t="str">
        <f>'Sunglasses+Cross'!B46</f>
        <v>Dunk Acid Yellow - Polar Gry S3 + Blue</v>
      </c>
      <c r="D34">
        <f>'Sunglasses+Cross'!G46</f>
        <v>0</v>
      </c>
      <c r="E34" s="81">
        <f>Overall!$B$40</f>
        <v>0</v>
      </c>
      <c r="F34" s="82">
        <f>'Sunglasses+Cross'!E46</f>
        <v>24.98</v>
      </c>
    </row>
    <row r="35" spans="1:6" x14ac:dyDescent="0.25">
      <c r="A35" t="str">
        <f>'Sunglasses+Cross'!A47</f>
        <v>SUN222</v>
      </c>
      <c r="C35" t="str">
        <f>'Sunglasses+Cross'!B47</f>
        <v>Dunk Epson - Polar Full Blk S3</v>
      </c>
      <c r="D35">
        <f>'Sunglasses+Cross'!G47</f>
        <v>0</v>
      </c>
      <c r="E35" s="81">
        <f>Overall!$B$40</f>
        <v>0</v>
      </c>
      <c r="F35" s="82">
        <f>'Sunglasses+Cross'!E47</f>
        <v>24.98</v>
      </c>
    </row>
    <row r="36" spans="1:6" x14ac:dyDescent="0.25">
      <c r="A36" t="str">
        <f>'Sunglasses+Cross'!A49</f>
        <v>SUN231</v>
      </c>
      <c r="C36" t="str">
        <f>'Sunglasses+Cross'!B49</f>
        <v>Draco Matt Black - Polar Brwn Full Silv S3</v>
      </c>
      <c r="D36">
        <f>'Sunglasses+Cross'!G49</f>
        <v>0</v>
      </c>
      <c r="E36" s="81">
        <f>Overall!$B$40</f>
        <v>0</v>
      </c>
      <c r="F36" s="82">
        <f>'Sunglasses+Cross'!E49</f>
        <v>24.98</v>
      </c>
    </row>
    <row r="37" spans="1:6" x14ac:dyDescent="0.25">
      <c r="A37" t="str">
        <f>'Sunglasses+Cross'!A50</f>
        <v>SUN232</v>
      </c>
      <c r="C37" t="str">
        <f>'Sunglasses+Cross'!B50</f>
        <v>Draco Tortoise - Polar Full Blk S3</v>
      </c>
      <c r="D37">
        <f>'Sunglasses+Cross'!G50</f>
        <v>0</v>
      </c>
      <c r="E37" s="81">
        <f>Overall!$B$40</f>
        <v>0</v>
      </c>
      <c r="F37" s="82">
        <f>'Sunglasses+Cross'!E50</f>
        <v>24.98</v>
      </c>
    </row>
    <row r="38" spans="1:6" x14ac:dyDescent="0.25">
      <c r="A38" t="str">
        <f>'Sunglasses+Cross'!A51</f>
        <v>SUN233</v>
      </c>
      <c r="C38" t="str">
        <f>'Sunglasses+Cross'!B51</f>
        <v>Draco Heron Gray - Polar Gry UL Silver S3</v>
      </c>
      <c r="D38">
        <f>'Sunglasses+Cross'!G51</f>
        <v>0</v>
      </c>
      <c r="E38" s="81">
        <f>Overall!$B$40</f>
        <v>0</v>
      </c>
      <c r="F38" s="82">
        <f>'Sunglasses+Cross'!E51</f>
        <v>24.98</v>
      </c>
    </row>
    <row r="39" spans="1:6" x14ac:dyDescent="0.25">
      <c r="A39" t="str">
        <f>'Sunglasses+Cross'!A52</f>
        <v>SUN234</v>
      </c>
      <c r="C39" t="str">
        <f>'Sunglasses+Cross'!B52</f>
        <v>Draco Golden Poppy - Polar Full Blk</v>
      </c>
      <c r="D39">
        <f>'Sunglasses+Cross'!G52</f>
        <v>0</v>
      </c>
      <c r="E39" s="81">
        <f>Overall!$B$40</f>
        <v>0</v>
      </c>
      <c r="F39" s="82">
        <f>'Sunglasses+Cross'!E52</f>
        <v>24.98</v>
      </c>
    </row>
    <row r="40" spans="1:6" x14ac:dyDescent="0.25">
      <c r="A40" t="str">
        <f>'Sunglasses+Cross'!A54</f>
        <v>SUN235</v>
      </c>
      <c r="C40" t="str">
        <f>'Sunglasses+Cross'!B54</f>
        <v>Taurus Ginseng Green - Polar Brwn Full Orange S3</v>
      </c>
      <c r="D40">
        <f>'Sunglasses+Cross'!G54</f>
        <v>0</v>
      </c>
      <c r="E40" s="81">
        <f>Overall!$B$40</f>
        <v>0</v>
      </c>
      <c r="F40" s="82">
        <f>'Sunglasses+Cross'!E54</f>
        <v>24.98</v>
      </c>
    </row>
    <row r="41" spans="1:6" x14ac:dyDescent="0.25">
      <c r="A41" t="str">
        <f>'Sunglasses+Cross'!A55</f>
        <v>SUN236</v>
      </c>
      <c r="C41" t="str">
        <f>'Sunglasses+Cross'!B55</f>
        <v>Taurus Nickel Grey - Polar Gry Ice Blue S3</v>
      </c>
      <c r="D41">
        <f>'Sunglasses+Cross'!G55</f>
        <v>0</v>
      </c>
      <c r="E41" s="81">
        <f>Overall!$B$40</f>
        <v>0</v>
      </c>
      <c r="F41" s="82">
        <f>'Sunglasses+Cross'!E55</f>
        <v>24.98</v>
      </c>
    </row>
    <row r="42" spans="1:6" x14ac:dyDescent="0.25">
      <c r="A42" t="str">
        <f>'Sunglasses+Cross'!A56</f>
        <v>SUN237</v>
      </c>
      <c r="C42" t="str">
        <f>'Sunglasses+Cross'!B56</f>
        <v>Taurus Matt Black - Polar Brwn UL Silver S3</v>
      </c>
      <c r="D42">
        <f>'Sunglasses+Cross'!G56</f>
        <v>0</v>
      </c>
      <c r="E42" s="81">
        <f>Overall!$B$40</f>
        <v>0</v>
      </c>
      <c r="F42" s="82">
        <f>'Sunglasses+Cross'!E56</f>
        <v>24.98</v>
      </c>
    </row>
    <row r="43" spans="1:6" x14ac:dyDescent="0.25">
      <c r="A43" t="str">
        <f>'Sunglasses+Cross'!A57</f>
        <v>SUN238</v>
      </c>
      <c r="C43" t="str">
        <f>'Sunglasses+Cross'!B57</f>
        <v>Taurus Tortoise - Polar Gry UL Silver S3</v>
      </c>
      <c r="D43">
        <f>'Sunglasses+Cross'!G57</f>
        <v>0</v>
      </c>
      <c r="E43" s="81">
        <f>Overall!$B$40</f>
        <v>0</v>
      </c>
      <c r="F43" s="82">
        <f>'Sunglasses+Cross'!E57</f>
        <v>24.98</v>
      </c>
    </row>
    <row r="44" spans="1:6" x14ac:dyDescent="0.25">
      <c r="A44" t="str">
        <f>'Sunglasses+Cross'!A59</f>
        <v>SUN241</v>
      </c>
      <c r="C44" t="str">
        <f>'Sunglasses+Cross'!B59</f>
        <v>Lyra Matt Black - Polar Full Black S3</v>
      </c>
      <c r="D44">
        <f>'Sunglasses+Cross'!G59</f>
        <v>0</v>
      </c>
      <c r="E44" s="81">
        <f>Overall!$B$40</f>
        <v>0</v>
      </c>
      <c r="F44" s="82">
        <f>'Sunglasses+Cross'!E59</f>
        <v>24.98</v>
      </c>
    </row>
    <row r="45" spans="1:6" x14ac:dyDescent="0.25">
      <c r="A45" t="str">
        <f>'Sunglasses+Cross'!A60</f>
        <v>SUN242</v>
      </c>
      <c r="C45" t="str">
        <f>'Sunglasses+Cross'!B60</f>
        <v>Lyra Tortoise - Polar Full Black S3</v>
      </c>
      <c r="D45">
        <f>'Sunglasses+Cross'!G60</f>
        <v>0</v>
      </c>
      <c r="E45" s="81">
        <f>Overall!$B$40</f>
        <v>0</v>
      </c>
      <c r="F45" s="82">
        <f>'Sunglasses+Cross'!E60</f>
        <v>24.98</v>
      </c>
    </row>
    <row r="46" spans="1:6" x14ac:dyDescent="0.25">
      <c r="A46" t="str">
        <f>'Sunglasses+Cross'!A61</f>
        <v>SUN243</v>
      </c>
      <c r="C46" t="str">
        <f>'Sunglasses+Cross'!B61</f>
        <v xml:space="preserve">Lyra Matt Black - Polar Revo Blue </v>
      </c>
      <c r="D46">
        <f>'Sunglasses+Cross'!G61</f>
        <v>0</v>
      </c>
      <c r="E46" s="81">
        <f>Overall!$B$40</f>
        <v>0</v>
      </c>
      <c r="F46" s="82">
        <f>'Sunglasses+Cross'!E61</f>
        <v>24.98</v>
      </c>
    </row>
    <row r="47" spans="1:6" x14ac:dyDescent="0.25">
      <c r="A47" t="str">
        <f>'Sunglasses+Cross'!A62</f>
        <v>SUN244</v>
      </c>
      <c r="C47" t="str">
        <f>'Sunglasses+Cross'!B62</f>
        <v>Lyra Matt Black - Polar Silver Pink</v>
      </c>
      <c r="D47">
        <f>'Sunglasses+Cross'!G62</f>
        <v>0</v>
      </c>
      <c r="E47" s="81">
        <f>Overall!$B$40</f>
        <v>0</v>
      </c>
      <c r="F47" s="82">
        <f>'Sunglasses+Cross'!E62</f>
        <v>24.98</v>
      </c>
    </row>
    <row r="48" spans="1:6" x14ac:dyDescent="0.25">
      <c r="A48" t="str">
        <f>'Sunglasses+Cross'!A64</f>
        <v>SUN227</v>
      </c>
      <c r="C48" t="str">
        <f>'Sunglasses+Cross'!B64</f>
        <v>Ara Zephir Grey - Polar Full Blk S3</v>
      </c>
      <c r="D48">
        <f>'Sunglasses+Cross'!G64</f>
        <v>0</v>
      </c>
      <c r="E48" s="81">
        <f>Overall!$B$40</f>
        <v>0</v>
      </c>
      <c r="F48" s="82">
        <f>'Sunglasses+Cross'!E64</f>
        <v>14.98</v>
      </c>
    </row>
    <row r="49" spans="1:6" x14ac:dyDescent="0.25">
      <c r="A49" t="str">
        <f>'Sunglasses+Cross'!A65</f>
        <v>SUN228</v>
      </c>
      <c r="C49" t="str">
        <f>'Sunglasses+Cross'!B65</f>
        <v>Ara Wild Dove - Polar Brwn UL Silver S3</v>
      </c>
      <c r="D49">
        <f>'Sunglasses+Cross'!G65</f>
        <v>0</v>
      </c>
      <c r="E49" s="81">
        <f>Overall!$B$40</f>
        <v>0</v>
      </c>
      <c r="F49" s="82">
        <f>'Sunglasses+Cross'!E65</f>
        <v>14.98</v>
      </c>
    </row>
    <row r="50" spans="1:6" x14ac:dyDescent="0.25">
      <c r="A50" t="str">
        <f>'Sunglasses+Cross'!A66</f>
        <v>SUN229</v>
      </c>
      <c r="C50" t="str">
        <f>'Sunglasses+Cross'!B66</f>
        <v>Ara Canary - Polar Brwn S3</v>
      </c>
      <c r="D50">
        <f>'Sunglasses+Cross'!G66</f>
        <v>0</v>
      </c>
      <c r="E50" s="81">
        <f>Overall!$B$40</f>
        <v>0</v>
      </c>
      <c r="F50" s="82">
        <f>'Sunglasses+Cross'!E66</f>
        <v>14.98</v>
      </c>
    </row>
    <row r="51" spans="1:6" x14ac:dyDescent="0.25">
      <c r="A51" t="str">
        <f>'Sunglasses+Cross'!A67</f>
        <v>SUN230</v>
      </c>
      <c r="C51" t="str">
        <f>'Sunglasses+Cross'!B67</f>
        <v>Ara Candy Purple - Polar Gry UL Silver S3</v>
      </c>
      <c r="D51">
        <f>'Sunglasses+Cross'!G67</f>
        <v>0</v>
      </c>
      <c r="E51" s="81">
        <f>Overall!$B$40</f>
        <v>0</v>
      </c>
      <c r="F51" s="82">
        <f>'Sunglasses+Cross'!E67</f>
        <v>14.98</v>
      </c>
    </row>
    <row r="52" spans="1:6" x14ac:dyDescent="0.25">
      <c r="A52" t="str">
        <f>'Sunglasses+Cross'!A70</f>
        <v>PR140</v>
      </c>
      <c r="C52" t="str">
        <f>'Sunglasses+Cross'!B70</f>
        <v>Display sunglasses L25cm * H50cm</v>
      </c>
      <c r="D52">
        <f>'Sunglasses+Cross'!G70</f>
        <v>0</v>
      </c>
      <c r="E52" s="81">
        <f>Overall!$B$40</f>
        <v>0</v>
      </c>
      <c r="F52" s="82">
        <f>'Sunglasses+Cross'!E70</f>
        <v>19.95</v>
      </c>
    </row>
    <row r="53" spans="1:6" x14ac:dyDescent="0.25">
      <c r="A53" t="str">
        <f>'Sunglasses+Cross'!A72</f>
        <v>Product Number</v>
      </c>
      <c r="C53" t="str">
        <f>'Sunglasses+Cross'!B72</f>
        <v>Model Name</v>
      </c>
      <c r="D53" t="str">
        <f>'Sunglasses+Cross'!G72</f>
        <v>Order</v>
      </c>
      <c r="E53" s="81">
        <f>Overall!$B$40</f>
        <v>0</v>
      </c>
      <c r="F53" s="82" t="str">
        <f>'Sunglasses+Cross'!E72</f>
        <v>Netto price</v>
      </c>
    </row>
    <row r="54" spans="1:6" x14ac:dyDescent="0.25">
      <c r="A54" t="str">
        <f>'Sunglasses+Cross'!A75</f>
        <v>MCLA005</v>
      </c>
      <c r="C54" t="str">
        <f>'Sunglasses+Cross'!B75</f>
        <v>Laniakea cross goggle Green / Kaki transparent lens</v>
      </c>
      <c r="D54">
        <f>'Sunglasses+Cross'!G75</f>
        <v>0</v>
      </c>
      <c r="E54" s="81">
        <f>Overall!$B$40</f>
        <v>0</v>
      </c>
      <c r="F54" s="82">
        <f>'Sunglasses+Cross'!E75</f>
        <v>32.630000000000003</v>
      </c>
    </row>
    <row r="55" spans="1:6" x14ac:dyDescent="0.25">
      <c r="A55" t="str">
        <f>'Sunglasses+Cross'!A76</f>
        <v>MCLA006</v>
      </c>
      <c r="C55" t="str">
        <f>'Sunglasses+Cross'!B76</f>
        <v>Laniakea cross goggle Pink / Purple transparent lens</v>
      </c>
      <c r="D55">
        <f>'Sunglasses+Cross'!G76</f>
        <v>0</v>
      </c>
      <c r="E55" s="81">
        <f>Overall!$B$40</f>
        <v>0</v>
      </c>
      <c r="F55" s="82">
        <f>'Sunglasses+Cross'!E76</f>
        <v>32.630000000000003</v>
      </c>
    </row>
    <row r="56" spans="1:6" x14ac:dyDescent="0.25">
      <c r="A56" t="str">
        <f>'Sunglasses+Cross'!A77</f>
        <v>MCLA007</v>
      </c>
      <c r="C56" t="str">
        <f>'Sunglasses+Cross'!B77</f>
        <v>Laniakea cross goggle Burned red / Red transparent lens</v>
      </c>
      <c r="D56">
        <f>'Sunglasses+Cross'!G77</f>
        <v>0</v>
      </c>
      <c r="E56" s="81">
        <f>Overall!$B$40</f>
        <v>0</v>
      </c>
      <c r="F56" s="82">
        <f>'Sunglasses+Cross'!E77</f>
        <v>32.630000000000003</v>
      </c>
    </row>
    <row r="57" spans="1:6" x14ac:dyDescent="0.25">
      <c r="A57" t="str">
        <f>'Sunglasses+Cross'!A78</f>
        <v>MCLA008</v>
      </c>
      <c r="C57" t="str">
        <f>'Sunglasses+Cross'!B78</f>
        <v>Laniakea cross goggle Black / Grey transparent lens</v>
      </c>
      <c r="D57">
        <f>'Sunglasses+Cross'!G78</f>
        <v>0</v>
      </c>
      <c r="E57" s="81">
        <f>Overall!$B$40</f>
        <v>0</v>
      </c>
      <c r="F57" s="82">
        <f>'Sunglasses+Cross'!E78</f>
        <v>32.630000000000003</v>
      </c>
    </row>
    <row r="58" spans="1:6" x14ac:dyDescent="0.25">
      <c r="A58" t="str">
        <f>'Sunglasses+Cross'!A80</f>
        <v>MVOC001</v>
      </c>
      <c r="C58" t="str">
        <f>'Sunglasses+Cross'!B80</f>
        <v>Vortex Cross Goggle + Roll off Frame Matt Black Full transparent lens</v>
      </c>
      <c r="D58">
        <f>'Sunglasses+Cross'!G80</f>
        <v>0</v>
      </c>
      <c r="E58" s="81">
        <f>Overall!$B$40</f>
        <v>0</v>
      </c>
      <c r="F58" s="82">
        <f>'Sunglasses+Cross'!E80</f>
        <v>36.72</v>
      </c>
    </row>
    <row r="59" spans="1:6" x14ac:dyDescent="0.25">
      <c r="A59" t="str">
        <f>'Sunglasses+Cross'!A82</f>
        <v>MCBL020</v>
      </c>
      <c r="C59" t="str">
        <f>'Sunglasses+Cross'!B82</f>
        <v>Blaze cross goggle Black / green transparent lens</v>
      </c>
      <c r="D59">
        <f>'Sunglasses+Cross'!G82</f>
        <v>0</v>
      </c>
      <c r="E59" s="81">
        <f>Overall!$B$40</f>
        <v>0</v>
      </c>
      <c r="F59" s="82">
        <f>'Sunglasses+Cross'!E82</f>
        <v>32.630000000000003</v>
      </c>
    </row>
    <row r="60" spans="1:6" x14ac:dyDescent="0.25">
      <c r="A60" t="str">
        <f>'Sunglasses+Cross'!A83</f>
        <v>MCBL021</v>
      </c>
      <c r="C60" t="str">
        <f>'Sunglasses+Cross'!B83</f>
        <v>Blaze cross goggle Sand / Purple transparent lens</v>
      </c>
      <c r="D60">
        <f>'Sunglasses+Cross'!G83</f>
        <v>0</v>
      </c>
      <c r="E60" s="81">
        <f>Overall!$B$40</f>
        <v>0</v>
      </c>
      <c r="F60" s="82">
        <f>'Sunglasses+Cross'!E83</f>
        <v>32.630000000000003</v>
      </c>
    </row>
    <row r="61" spans="1:6" x14ac:dyDescent="0.25">
      <c r="A61" t="str">
        <f>'Sunglasses+Cross'!A84</f>
        <v>MCBL022</v>
      </c>
      <c r="C61" t="str">
        <f>'Sunglasses+Cross'!B84</f>
        <v>Blaze cross goggle Green / Orange transparent lens</v>
      </c>
      <c r="D61">
        <f>'Sunglasses+Cross'!G84</f>
        <v>0</v>
      </c>
      <c r="E61" s="81">
        <f>Overall!$B$40</f>
        <v>0</v>
      </c>
      <c r="F61" s="82">
        <f>'Sunglasses+Cross'!E84</f>
        <v>32.630000000000003</v>
      </c>
    </row>
    <row r="62" spans="1:6" x14ac:dyDescent="0.25">
      <c r="A62" t="str">
        <f>'Sunglasses+Cross'!A85</f>
        <v>MCBL023</v>
      </c>
      <c r="C62" t="str">
        <f>'Sunglasses+Cross'!B85</f>
        <v>Blaze cross goggle Anthracite / Blue transparent lens</v>
      </c>
      <c r="D62">
        <f>'Sunglasses+Cross'!G85</f>
        <v>0</v>
      </c>
      <c r="E62" s="81">
        <f>Overall!$B$40</f>
        <v>0</v>
      </c>
      <c r="F62" s="82">
        <f>'Sunglasses+Cross'!E85</f>
        <v>32.630000000000003</v>
      </c>
    </row>
    <row r="63" spans="1:6" x14ac:dyDescent="0.25">
      <c r="A63" t="str">
        <f>'Sunglasses+Cross'!A87</f>
        <v>ESCR001</v>
      </c>
      <c r="C63" t="str">
        <f>'Sunglasses+Cross'!B87</f>
        <v>Extra lens Laniakea Full revo Gold</v>
      </c>
      <c r="D63">
        <f>'Sunglasses+Cross'!G87</f>
        <v>0</v>
      </c>
      <c r="E63" s="81">
        <f>Overall!$B$40</f>
        <v>0</v>
      </c>
      <c r="F63" s="82">
        <f>'Sunglasses+Cross'!E87</f>
        <v>12.18</v>
      </c>
    </row>
    <row r="64" spans="1:6" x14ac:dyDescent="0.25">
      <c r="A64" t="str">
        <f>'Sunglasses+Cross'!A88</f>
        <v>ESCR002</v>
      </c>
      <c r="C64" t="str">
        <f>'Sunglasses+Cross'!B88</f>
        <v>Extra lens Laniakea Full Revo Blue</v>
      </c>
      <c r="D64">
        <f>'Sunglasses+Cross'!G88</f>
        <v>0</v>
      </c>
      <c r="E64" s="81">
        <f>Overall!$B$40</f>
        <v>0</v>
      </c>
      <c r="F64" s="82">
        <f>'Sunglasses+Cross'!E88</f>
        <v>12.18</v>
      </c>
    </row>
    <row r="65" spans="1:6" x14ac:dyDescent="0.25">
      <c r="A65" t="str">
        <f>'Sunglasses+Cross'!A89</f>
        <v>ESCR003</v>
      </c>
      <c r="C65" t="str">
        <f>'Sunglasses+Cross'!B89</f>
        <v>Extra lens Laniakea Full Revo Silver</v>
      </c>
      <c r="D65">
        <f>'Sunglasses+Cross'!G89</f>
        <v>0</v>
      </c>
      <c r="E65" s="81">
        <f>Overall!$B$40</f>
        <v>0</v>
      </c>
      <c r="F65" s="82">
        <f>'Sunglasses+Cross'!E89</f>
        <v>12.18</v>
      </c>
    </row>
    <row r="66" spans="1:6" x14ac:dyDescent="0.25">
      <c r="A66" t="str">
        <f>'Sunglasses+Cross'!A90</f>
        <v>ESCR004</v>
      </c>
      <c r="C66" t="str">
        <f>'Sunglasses+Cross'!B90</f>
        <v>Extra lens Laniakea Full revo blue photo chromatic</v>
      </c>
      <c r="D66">
        <f>'Sunglasses+Cross'!G90</f>
        <v>0</v>
      </c>
      <c r="E66" s="81">
        <f>Overall!$B$40</f>
        <v>0</v>
      </c>
      <c r="F66" s="82">
        <f>'Sunglasses+Cross'!E90</f>
        <v>24.98</v>
      </c>
    </row>
    <row r="67" spans="1:6" x14ac:dyDescent="0.25">
      <c r="A67" t="str">
        <f>'Sunglasses+Cross'!A91</f>
        <v>ESCR005</v>
      </c>
      <c r="C67" t="str">
        <f>'Sunglasses+Cross'!B91</f>
        <v>Extra lens Laniakea full Transparent</v>
      </c>
      <c r="D67">
        <f>'Sunglasses+Cross'!G91</f>
        <v>0</v>
      </c>
      <c r="E67" s="81">
        <f>Overall!$B$40</f>
        <v>0</v>
      </c>
      <c r="F67" s="82">
        <f>'Sunglasses+Cross'!E91</f>
        <v>7.48</v>
      </c>
    </row>
    <row r="68" spans="1:6" x14ac:dyDescent="0.25">
      <c r="A68" t="str">
        <f>'Sunglasses+Cross'!A92</f>
        <v>ESCR006</v>
      </c>
      <c r="C68" t="str">
        <f>'Sunglasses+Cross'!B92</f>
        <v>Lens only Blaze cross goggle silver</v>
      </c>
      <c r="D68">
        <f>'Sunglasses+Cross'!G92</f>
        <v>0</v>
      </c>
      <c r="E68" s="81">
        <f>Overall!$B$40</f>
        <v>0</v>
      </c>
      <c r="F68" s="82">
        <f>'Sunglasses+Cross'!E92</f>
        <v>12.18</v>
      </c>
    </row>
    <row r="69" spans="1:6" x14ac:dyDescent="0.25">
      <c r="A69" t="str">
        <f>'Sunglasses+Cross'!A93</f>
        <v>ESCR007</v>
      </c>
      <c r="C69" t="str">
        <f>'Sunglasses+Cross'!B93</f>
        <v>Lens only Blaze cross goggle revo blue</v>
      </c>
      <c r="D69">
        <f>'Sunglasses+Cross'!G93</f>
        <v>0</v>
      </c>
      <c r="E69" s="81">
        <f>Overall!$B$40</f>
        <v>0</v>
      </c>
      <c r="F69" s="82">
        <f>'Sunglasses+Cross'!E93</f>
        <v>12.18</v>
      </c>
    </row>
    <row r="70" spans="1:6" x14ac:dyDescent="0.25">
      <c r="A70" t="str">
        <f>'Sunglasses+Cross'!A94</f>
        <v>ESCR008</v>
      </c>
      <c r="C70" t="str">
        <f>'Sunglasses+Cross'!B94</f>
        <v>Lens only Blaze cross goggle revo Gold</v>
      </c>
      <c r="D70">
        <f>'Sunglasses+Cross'!G94</f>
        <v>0</v>
      </c>
      <c r="E70" s="81">
        <f>Overall!$B$40</f>
        <v>0</v>
      </c>
      <c r="F70" s="82">
        <f>'Sunglasses+Cross'!E94</f>
        <v>12.18</v>
      </c>
    </row>
    <row r="71" spans="1:6" x14ac:dyDescent="0.25">
      <c r="A71" t="str">
        <f>'Sunglasses+Cross'!A95</f>
        <v>ESCR009</v>
      </c>
      <c r="C71" t="str">
        <f>'Sunglasses+Cross'!B95</f>
        <v>Lens only Blaze cross goggle transparent</v>
      </c>
      <c r="D71">
        <f>'Sunglasses+Cross'!G95</f>
        <v>0</v>
      </c>
      <c r="E71" s="81">
        <f>Overall!$B$40</f>
        <v>0</v>
      </c>
      <c r="F71" s="82">
        <f>'Sunglasses+Cross'!E95</f>
        <v>7.48</v>
      </c>
    </row>
    <row r="72" spans="1:6" x14ac:dyDescent="0.25">
      <c r="A72" t="str">
        <f>'Sunglasses+Cross'!A98</f>
        <v>SU130</v>
      </c>
      <c r="C72" t="str">
        <f>'Sunglasses+Cross'!B98</f>
        <v>strap New Terre +  logo Blue</v>
      </c>
      <c r="D72">
        <f>'Sunglasses+Cross'!G98</f>
        <v>0</v>
      </c>
      <c r="E72" s="81">
        <f>Overall!$B$40</f>
        <v>0</v>
      </c>
      <c r="F72" s="82">
        <f>'Sunglasses+Cross'!E98</f>
        <v>6.52</v>
      </c>
    </row>
    <row r="73" spans="1:6" x14ac:dyDescent="0.25">
      <c r="A73" t="str">
        <f>'Sunglasses+Cross'!A99</f>
        <v>SU131</v>
      </c>
      <c r="C73" t="str">
        <f>'Sunglasses+Cross'!B99</f>
        <v>strap New Light Blue + logo White</v>
      </c>
      <c r="D73">
        <f>'Sunglasses+Cross'!G99</f>
        <v>0</v>
      </c>
      <c r="E73" s="81">
        <f>Overall!$B$40</f>
        <v>0</v>
      </c>
      <c r="F73" s="82">
        <f>'Sunglasses+Cross'!E99</f>
        <v>6.52</v>
      </c>
    </row>
    <row r="74" spans="1:6" x14ac:dyDescent="0.25">
      <c r="A74" t="str">
        <f>'Sunglasses+Cross'!A100</f>
        <v>SU132</v>
      </c>
      <c r="C74" t="str">
        <f>'Sunglasses+Cross'!B100</f>
        <v>strap New Black + logo White</v>
      </c>
      <c r="D74">
        <f>'Sunglasses+Cross'!G100</f>
        <v>0</v>
      </c>
      <c r="E74" s="81">
        <f>Overall!$B$40</f>
        <v>0</v>
      </c>
      <c r="F74" s="82">
        <f>'Sunglasses+Cross'!E100</f>
        <v>6.52</v>
      </c>
    </row>
    <row r="75" spans="1:6" x14ac:dyDescent="0.25">
      <c r="A75" t="str">
        <f>'Sunglasses+Cross'!A101</f>
        <v>SU133</v>
      </c>
      <c r="C75" t="str">
        <f>'Sunglasses+Cross'!B101</f>
        <v>strap New army Green + logo Orange</v>
      </c>
      <c r="D75">
        <f>'Sunglasses+Cross'!G101</f>
        <v>0</v>
      </c>
      <c r="E75" s="81">
        <f>Overall!$B$40</f>
        <v>0</v>
      </c>
      <c r="F75" s="82">
        <f>'Sunglasses+Cross'!E101</f>
        <v>6.52</v>
      </c>
    </row>
    <row r="76" spans="1:6" x14ac:dyDescent="0.25">
      <c r="A76" t="str">
        <f>'Sunglasses+Cross'!A102</f>
        <v>SU134</v>
      </c>
      <c r="C76" t="str">
        <f>'Sunglasses+Cross'!B102</f>
        <v>strap New Rose + logo White</v>
      </c>
      <c r="D76">
        <f>'Sunglasses+Cross'!G102</f>
        <v>0</v>
      </c>
      <c r="E76" s="81">
        <f>Overall!$B$40</f>
        <v>0</v>
      </c>
      <c r="F76" s="82">
        <f>'Sunglasses+Cross'!E102</f>
        <v>6.52</v>
      </c>
    </row>
    <row r="77" spans="1:6" x14ac:dyDescent="0.25">
      <c r="A77" t="str">
        <f>'Sunglasses+Cross'!A103</f>
        <v>SU135</v>
      </c>
      <c r="C77" t="str">
        <f>'Sunglasses+Cross'!B103</f>
        <v>strap New Petrol + logo Grey</v>
      </c>
      <c r="D77">
        <f>'Sunglasses+Cross'!G103</f>
        <v>0</v>
      </c>
      <c r="E77" s="81">
        <f>Overall!$B$40</f>
        <v>0</v>
      </c>
      <c r="F77" s="82">
        <f>'Sunglasses+Cross'!E103</f>
        <v>6.52</v>
      </c>
    </row>
    <row r="78" spans="1:6" x14ac:dyDescent="0.25">
      <c r="A78" t="str">
        <f>'Sunglasses+Cross'!A104</f>
        <v>SU136</v>
      </c>
      <c r="C78" t="str">
        <f>'Sunglasses+Cross'!B104</f>
        <v>strap New Grey + logo Petrol</v>
      </c>
      <c r="D78">
        <f>'Sunglasses+Cross'!G104</f>
        <v>0</v>
      </c>
      <c r="E78" s="81">
        <f>Overall!$B$40</f>
        <v>0</v>
      </c>
      <c r="F78" s="82">
        <f>'Sunglasses+Cross'!E104</f>
        <v>6.52</v>
      </c>
    </row>
    <row r="79" spans="1:6" x14ac:dyDescent="0.25">
      <c r="A79" t="str">
        <f>'Sunglasses+Cross'!A105</f>
        <v>SU137</v>
      </c>
      <c r="C79" t="str">
        <f>'Sunglasses+Cross'!B105</f>
        <v>strap New Strawberry + logo Petrol</v>
      </c>
      <c r="D79">
        <f>'Sunglasses+Cross'!G105</f>
        <v>0</v>
      </c>
      <c r="E79" s="81">
        <f>Overall!$B$40</f>
        <v>0</v>
      </c>
      <c r="F79" s="82">
        <f>'Sunglasses+Cross'!E105</f>
        <v>6.52</v>
      </c>
    </row>
    <row r="80" spans="1:6" x14ac:dyDescent="0.25">
      <c r="A80" t="str">
        <f>'Sunglasses+Cross'!A106</f>
        <v>SU138</v>
      </c>
      <c r="C80" t="str">
        <f>'Sunglasses+Cross'!B106</f>
        <v>strap New Red + logo White</v>
      </c>
      <c r="D80">
        <f>'Sunglasses+Cross'!G106</f>
        <v>0</v>
      </c>
      <c r="E80" s="81">
        <f>Overall!$B$40</f>
        <v>0</v>
      </c>
      <c r="F80" s="82">
        <f>'Sunglasses+Cross'!E106</f>
        <v>6.52</v>
      </c>
    </row>
    <row r="81" spans="1:6" x14ac:dyDescent="0.25">
      <c r="A81" t="str">
        <f>'Sunglasses+Cross'!A107</f>
        <v>SU139</v>
      </c>
      <c r="C81" t="str">
        <f>'Sunglasses+Cross'!B107</f>
        <v>strap New Black + logo Gold</v>
      </c>
      <c r="D81">
        <f>'Sunglasses+Cross'!G107</f>
        <v>0</v>
      </c>
      <c r="E81" s="81">
        <f>Overall!$B$40</f>
        <v>0</v>
      </c>
      <c r="F81" s="82">
        <f>'Sunglasses+Cross'!E107</f>
        <v>6.52</v>
      </c>
    </row>
    <row r="82" spans="1:6" x14ac:dyDescent="0.25">
      <c r="A82" t="str">
        <f>'Sunglasses+Cross'!A108</f>
        <v>SU140</v>
      </c>
      <c r="C82" t="str">
        <f>'Sunglasses+Cross'!B108</f>
        <v>strap New Black + logo Black</v>
      </c>
      <c r="D82">
        <f>'Sunglasses+Cross'!G108</f>
        <v>0</v>
      </c>
      <c r="E82" s="81">
        <f>Overall!$B$40</f>
        <v>0</v>
      </c>
      <c r="F82" s="82">
        <f>'Sunglasses+Cross'!E108</f>
        <v>6.52</v>
      </c>
    </row>
    <row r="83" spans="1:6" x14ac:dyDescent="0.25">
      <c r="A83" t="str">
        <f>'Sunglasses+Cross'!A109</f>
        <v>SU141</v>
      </c>
      <c r="C83" t="str">
        <f>'Sunglasses+Cross'!B109</f>
        <v>Strap New Burberry + Logo Dark Blue</v>
      </c>
      <c r="D83">
        <f>'Sunglasses+Cross'!G109</f>
        <v>0</v>
      </c>
      <c r="E83" s="81">
        <f>Overall!$B$40</f>
        <v>0</v>
      </c>
      <c r="F83" s="82">
        <f>'Sunglasses+Cross'!E109</f>
        <v>6.52</v>
      </c>
    </row>
    <row r="84" spans="1:6" x14ac:dyDescent="0.25">
      <c r="A84" t="str">
        <f>'Sunglasses+Cross'!A110</f>
        <v>SU142</v>
      </c>
      <c r="C84" t="str">
        <f>'Sunglasses+Cross'!B110</f>
        <v>Strap New Lemon Neon + Logo Lemon Neon</v>
      </c>
      <c r="D84">
        <f>'Sunglasses+Cross'!G110</f>
        <v>0</v>
      </c>
      <c r="E84" s="81">
        <f>Overall!$B$40</f>
        <v>0</v>
      </c>
      <c r="F84" s="82">
        <f>'Sunglasses+Cross'!E110</f>
        <v>6.52</v>
      </c>
    </row>
    <row r="85" spans="1:6" x14ac:dyDescent="0.25">
      <c r="A85" t="str">
        <f>'Sunglasses+Cross'!A111</f>
        <v>SU143</v>
      </c>
      <c r="C85" t="str">
        <f>'Sunglasses+Cross'!B111</f>
        <v>Strap New Burned Orange + Logo Petrol</v>
      </c>
      <c r="D85">
        <f>'Sunglasses+Cross'!G111</f>
        <v>0</v>
      </c>
      <c r="E85" s="81">
        <f>Overall!$B$40</f>
        <v>0</v>
      </c>
      <c r="F85" s="82">
        <f>'Sunglasses+Cross'!E111</f>
        <v>6.52</v>
      </c>
    </row>
    <row r="86" spans="1:6" x14ac:dyDescent="0.25">
      <c r="A86" t="str">
        <f>'Sunglasses+Cross'!A112</f>
        <v>SU144</v>
      </c>
      <c r="C86" t="str">
        <f>'Sunglasses+Cross'!B112</f>
        <v>Strap New Storm + Logo Black</v>
      </c>
      <c r="D86">
        <f>'Sunglasses+Cross'!G112</f>
        <v>0</v>
      </c>
      <c r="E86" s="81">
        <f>Overall!$B$40</f>
        <v>0</v>
      </c>
      <c r="F86" s="82">
        <f>'Sunglasses+Cross'!E112</f>
        <v>6.52</v>
      </c>
    </row>
    <row r="87" spans="1:6" x14ac:dyDescent="0.25">
      <c r="A87" t="str">
        <f>'Sunglasses+Cross'!A113</f>
        <v>SU145</v>
      </c>
      <c r="C87" t="str">
        <f>'Sunglasses+Cross'!B113</f>
        <v>Strap New Camel + Logo Brick</v>
      </c>
      <c r="D87">
        <f>'Sunglasses+Cross'!G113</f>
        <v>0</v>
      </c>
      <c r="E87" s="81">
        <f>Overall!$B$40</f>
        <v>0</v>
      </c>
      <c r="F87" s="82">
        <f>'Sunglasses+Cross'!E113</f>
        <v>6.52</v>
      </c>
    </row>
    <row r="88" spans="1:6" x14ac:dyDescent="0.25">
      <c r="A88" t="str">
        <f>'Sunglasses+Cross'!A115</f>
        <v>SD124</v>
      </c>
      <c r="C88" t="str">
        <f>'Sunglasses+Cross'!B115</f>
        <v>strap Zebre</v>
      </c>
      <c r="D88">
        <f>'Sunglasses+Cross'!G115</f>
        <v>0</v>
      </c>
      <c r="E88" s="81">
        <f>Overall!$B$40</f>
        <v>0</v>
      </c>
      <c r="F88" s="82">
        <f>'Sunglasses+Cross'!E115</f>
        <v>6.52</v>
      </c>
    </row>
    <row r="89" spans="1:6" x14ac:dyDescent="0.25">
      <c r="A89" t="str">
        <f>'Sunglasses+Cross'!A116</f>
        <v>SD127</v>
      </c>
      <c r="C89" t="str">
        <f>'Sunglasses+Cross'!B116</f>
        <v>strap Alpes</v>
      </c>
      <c r="D89">
        <f>'Sunglasses+Cross'!G116</f>
        <v>0</v>
      </c>
      <c r="E89" s="81">
        <f>Overall!$B$40</f>
        <v>0</v>
      </c>
      <c r="F89" s="82">
        <f>'Sunglasses+Cross'!E116</f>
        <v>6.52</v>
      </c>
    </row>
    <row r="90" spans="1:6" x14ac:dyDescent="0.25">
      <c r="A90" t="str">
        <f>'Sunglasses+Cross'!A117</f>
        <v>SD133</v>
      </c>
      <c r="C90" t="str">
        <f>'Sunglasses+Cross'!B117</f>
        <v>strap Collors</v>
      </c>
      <c r="D90">
        <f>'Sunglasses+Cross'!G117</f>
        <v>0</v>
      </c>
      <c r="E90" s="81">
        <f>Overall!$B$40</f>
        <v>0</v>
      </c>
      <c r="F90" s="82">
        <f>'Sunglasses+Cross'!E117</f>
        <v>6.52</v>
      </c>
    </row>
    <row r="91" spans="1:6" x14ac:dyDescent="0.25">
      <c r="A91" t="str">
        <f>'Sunglasses+Cross'!A118</f>
        <v>SD134</v>
      </c>
      <c r="C91" t="str">
        <f>'Sunglasses+Cross'!B118</f>
        <v>strap leopard</v>
      </c>
      <c r="D91">
        <f>'Sunglasses+Cross'!G118</f>
        <v>0</v>
      </c>
      <c r="E91" s="81">
        <f>Overall!$B$40</f>
        <v>0</v>
      </c>
      <c r="F91" s="82">
        <f>'Sunglasses+Cross'!E118</f>
        <v>6.52</v>
      </c>
    </row>
    <row r="92" spans="1:6" x14ac:dyDescent="0.25">
      <c r="A92" t="str">
        <f>'Sunglasses+Cross'!A119</f>
        <v>SD137</v>
      </c>
      <c r="C92" t="str">
        <f>'Sunglasses+Cross'!B119</f>
        <v>strap Mountians</v>
      </c>
      <c r="D92">
        <f>'Sunglasses+Cross'!G119</f>
        <v>0</v>
      </c>
      <c r="E92" s="81">
        <f>Overall!$B$40</f>
        <v>0</v>
      </c>
      <c r="F92" s="82">
        <f>'Sunglasses+Cross'!E119</f>
        <v>6.52</v>
      </c>
    </row>
    <row r="93" spans="1:6" x14ac:dyDescent="0.25">
      <c r="A93" t="str">
        <f>'Sunglasses+Cross'!A120</f>
        <v>SD138</v>
      </c>
      <c r="C93" t="str">
        <f>'Sunglasses+Cross'!B120</f>
        <v>strap Stripes blue</v>
      </c>
      <c r="D93">
        <f>'Sunglasses+Cross'!G120</f>
        <v>0</v>
      </c>
      <c r="E93" s="81">
        <f>Overall!$B$40</f>
        <v>0</v>
      </c>
      <c r="F93" s="82">
        <f>'Sunglasses+Cross'!E120</f>
        <v>6.52</v>
      </c>
    </row>
    <row r="94" spans="1:6" x14ac:dyDescent="0.25">
      <c r="A94" t="str">
        <f>'Sunglasses+Cross'!A121</f>
        <v>SD144</v>
      </c>
      <c r="C94" t="str">
        <f>'Sunglasses+Cross'!B121</f>
        <v>strap Stripes 02</v>
      </c>
      <c r="D94">
        <f>'Sunglasses+Cross'!G121</f>
        <v>0</v>
      </c>
      <c r="E94" s="81">
        <f>Overall!$B$40</f>
        <v>0</v>
      </c>
      <c r="F94" s="82">
        <f>'Sunglasses+Cross'!E121</f>
        <v>6.52</v>
      </c>
    </row>
    <row r="95" spans="1:6" x14ac:dyDescent="0.25">
      <c r="A95" t="str">
        <f>'Sunglasses+Cross'!A122</f>
        <v>SD145</v>
      </c>
      <c r="C95" t="str">
        <f>'Sunglasses+Cross'!B122</f>
        <v>strap Alpes 2</v>
      </c>
      <c r="D95">
        <f>'Sunglasses+Cross'!G122</f>
        <v>0</v>
      </c>
      <c r="E95" s="81">
        <f>Overall!$B$40</f>
        <v>0</v>
      </c>
      <c r="F95" s="82">
        <f>'Sunglasses+Cross'!E122</f>
        <v>6.52</v>
      </c>
    </row>
    <row r="96" spans="1:6" x14ac:dyDescent="0.25">
      <c r="A96" t="str">
        <f>'Sunglasses+Cross'!A123</f>
        <v>SD146</v>
      </c>
      <c r="C96" t="str">
        <f>'Sunglasses+Cross'!B123</f>
        <v>strap Summit blue</v>
      </c>
      <c r="D96">
        <f>'Sunglasses+Cross'!G123</f>
        <v>0</v>
      </c>
      <c r="E96" s="81">
        <f>Overall!$B$40</f>
        <v>0</v>
      </c>
      <c r="F96" s="82">
        <f>'Sunglasses+Cross'!E123</f>
        <v>6.52</v>
      </c>
    </row>
    <row r="97" spans="1:6" x14ac:dyDescent="0.25">
      <c r="A97" t="str">
        <f>'Sunglasses+Cross'!A124</f>
        <v>SD148</v>
      </c>
      <c r="C97" t="str">
        <f>'Sunglasses+Cross'!B124</f>
        <v>strap Golden White</v>
      </c>
      <c r="D97">
        <f>'Sunglasses+Cross'!G124</f>
        <v>0</v>
      </c>
      <c r="E97" s="81">
        <f>Overall!$B$40</f>
        <v>0</v>
      </c>
      <c r="F97" s="82">
        <f>'Sunglasses+Cross'!E124</f>
        <v>6.52</v>
      </c>
    </row>
    <row r="98" spans="1:6" x14ac:dyDescent="0.25">
      <c r="A98" t="str">
        <f>'Sunglasses+Cross'!A125</f>
        <v>SD149</v>
      </c>
      <c r="C98" t="str">
        <f>'Sunglasses+Cross'!B125</f>
        <v>strap Golden Boy</v>
      </c>
      <c r="D98">
        <f>'Sunglasses+Cross'!G125</f>
        <v>0</v>
      </c>
      <c r="E98" s="81">
        <f>Overall!$B$40</f>
        <v>0</v>
      </c>
      <c r="F98" s="82">
        <f>'Sunglasses+Cross'!E125</f>
        <v>6.52</v>
      </c>
    </row>
    <row r="99" spans="1:6" x14ac:dyDescent="0.25">
      <c r="A99" t="str">
        <f>'Sunglasses+Cross'!A126</f>
        <v>SD150</v>
      </c>
      <c r="C99" t="str">
        <f>'Sunglasses+Cross'!B126</f>
        <v>strap Forest</v>
      </c>
      <c r="D99">
        <f>'Sunglasses+Cross'!G126</f>
        <v>0</v>
      </c>
      <c r="E99" s="81">
        <f>Overall!$B$40</f>
        <v>0</v>
      </c>
      <c r="F99" s="82">
        <f>'Sunglasses+Cross'!E126</f>
        <v>6.52</v>
      </c>
    </row>
    <row r="100" spans="1:6" x14ac:dyDescent="0.25">
      <c r="A100" t="str">
        <f>'Sunglasses+Cross'!A127</f>
        <v>SD152</v>
      </c>
      <c r="C100" t="str">
        <f>'Sunglasses+Cross'!B127</f>
        <v>strap Darkside</v>
      </c>
      <c r="D100">
        <f>'Sunglasses+Cross'!G127</f>
        <v>0</v>
      </c>
      <c r="E100" s="81">
        <f>Overall!$B$40</f>
        <v>0</v>
      </c>
      <c r="F100" s="82">
        <f>'Sunglasses+Cross'!E127</f>
        <v>6.52</v>
      </c>
    </row>
    <row r="101" spans="1:6" x14ac:dyDescent="0.25">
      <c r="A101" t="str">
        <f>'Sunglasses+Cross'!A128</f>
        <v>SD154</v>
      </c>
      <c r="C101" t="str">
        <f>'Sunglasses+Cross'!B128</f>
        <v>strap Pastel</v>
      </c>
      <c r="D101">
        <f>'Sunglasses+Cross'!G128</f>
        <v>0</v>
      </c>
      <c r="E101" s="81">
        <f>Overall!$B$40</f>
        <v>0</v>
      </c>
      <c r="F101" s="82">
        <f>'Sunglasses+Cross'!E128</f>
        <v>6.52</v>
      </c>
    </row>
    <row r="102" spans="1:6" x14ac:dyDescent="0.25">
      <c r="A102" t="str">
        <f>'Sunglasses+Cross'!A129</f>
        <v>SD155</v>
      </c>
      <c r="C102" t="str">
        <f>'Sunglasses+Cross'!B129</f>
        <v>strap Blue cross</v>
      </c>
      <c r="D102">
        <f>'Sunglasses+Cross'!G129</f>
        <v>0</v>
      </c>
      <c r="E102" s="81">
        <f>Overall!$B$40</f>
        <v>0</v>
      </c>
      <c r="F102" s="82">
        <f>'Sunglasses+Cross'!E129</f>
        <v>6.52</v>
      </c>
    </row>
    <row r="103" spans="1:6" x14ac:dyDescent="0.25">
      <c r="A103" t="str">
        <f>'Sunglasses+Cross'!A130</f>
        <v>SD156</v>
      </c>
      <c r="C103" t="str">
        <f>'Sunglasses+Cross'!B130</f>
        <v>strap Fogpine</v>
      </c>
      <c r="D103">
        <f>'Sunglasses+Cross'!G130</f>
        <v>0</v>
      </c>
      <c r="E103" s="81">
        <f>Overall!$B$40</f>
        <v>0</v>
      </c>
      <c r="F103" s="82">
        <f>'Sunglasses+Cross'!E130</f>
        <v>6.52</v>
      </c>
    </row>
    <row r="104" spans="1:6" x14ac:dyDescent="0.25">
      <c r="A104" t="str">
        <f>'Sunglasses+Cross'!A131</f>
        <v>SD157</v>
      </c>
      <c r="C104" t="str">
        <f>'Sunglasses+Cross'!B131</f>
        <v>strap Gatsby</v>
      </c>
      <c r="D104">
        <f>'Sunglasses+Cross'!G131</f>
        <v>0</v>
      </c>
      <c r="E104" s="81">
        <f>Overall!$B$40</f>
        <v>0</v>
      </c>
      <c r="F104" s="82">
        <f>'Sunglasses+Cross'!E131</f>
        <v>6.52</v>
      </c>
    </row>
    <row r="105" spans="1:6" x14ac:dyDescent="0.25">
      <c r="A105" t="str">
        <f>'Sunglasses+Cross'!A132</f>
        <v>SD158</v>
      </c>
      <c r="C105" t="str">
        <f>'Sunglasses+Cross'!B132</f>
        <v>strap Jean</v>
      </c>
      <c r="D105">
        <f>'Sunglasses+Cross'!G132</f>
        <v>0</v>
      </c>
      <c r="E105" s="81">
        <f>Overall!$B$40</f>
        <v>0</v>
      </c>
      <c r="F105" s="82">
        <f>'Sunglasses+Cross'!E132</f>
        <v>6.52</v>
      </c>
    </row>
    <row r="106" spans="1:6" x14ac:dyDescent="0.25">
      <c r="A106" t="str">
        <f>'Sunglasses+Cross'!A133</f>
        <v>SD159</v>
      </c>
      <c r="C106" t="str">
        <f>'Sunglasses+Cross'!B133</f>
        <v>strap Moon</v>
      </c>
      <c r="D106">
        <f>'Sunglasses+Cross'!G133</f>
        <v>0</v>
      </c>
      <c r="E106" s="81">
        <f>Overall!$B$40</f>
        <v>0</v>
      </c>
      <c r="F106" s="82">
        <f>'Sunglasses+Cross'!E133</f>
        <v>6.52</v>
      </c>
    </row>
    <row r="107" spans="1:6" x14ac:dyDescent="0.25">
      <c r="A107" t="str">
        <f>'Sunglasses+Cross'!A134</f>
        <v>SD160</v>
      </c>
      <c r="C107" t="str">
        <f>'Sunglasses+Cross'!B134</f>
        <v>strap Grigamont</v>
      </c>
      <c r="D107">
        <f>'Sunglasses+Cross'!G134</f>
        <v>0</v>
      </c>
      <c r="E107" s="81">
        <f>Overall!$B$40</f>
        <v>0</v>
      </c>
      <c r="F107" s="82">
        <f>'Sunglasses+Cross'!E134</f>
        <v>6.52</v>
      </c>
    </row>
    <row r="108" spans="1:6" x14ac:dyDescent="0.25">
      <c r="A108" t="str">
        <f>'Sunglasses+Cross'!A135</f>
        <v>SD162</v>
      </c>
      <c r="C108" t="str">
        <f>'Sunglasses+Cross'!B135</f>
        <v>strap Rubik</v>
      </c>
      <c r="D108">
        <f>'Sunglasses+Cross'!G135</f>
        <v>0</v>
      </c>
      <c r="E108" s="81">
        <f>Overall!$B$40</f>
        <v>0</v>
      </c>
      <c r="F108" s="82">
        <f>'Sunglasses+Cross'!E135</f>
        <v>6.52</v>
      </c>
    </row>
    <row r="109" spans="1:6" x14ac:dyDescent="0.25">
      <c r="A109" t="str">
        <f>'Sunglasses+Cross'!A136</f>
        <v>SD163</v>
      </c>
      <c r="C109" t="str">
        <f>'Sunglasses+Cross'!B136</f>
        <v>strap Univers</v>
      </c>
      <c r="D109">
        <f>'Sunglasses+Cross'!G136</f>
        <v>0</v>
      </c>
      <c r="E109" s="81">
        <f>Overall!$B$40</f>
        <v>0</v>
      </c>
      <c r="F109" s="82">
        <f>'Sunglasses+Cross'!E136</f>
        <v>6.52</v>
      </c>
    </row>
    <row r="110" spans="1:6" x14ac:dyDescent="0.25">
      <c r="A110" t="str">
        <f>'Sunglasses+Cross'!A137</f>
        <v>SD164</v>
      </c>
      <c r="C110" t="str">
        <f>'Sunglasses+Cross'!B137</f>
        <v>strap Aztek</v>
      </c>
      <c r="D110">
        <f>'Sunglasses+Cross'!G137</f>
        <v>0</v>
      </c>
      <c r="E110" s="81">
        <f>Overall!$B$40</f>
        <v>0</v>
      </c>
      <c r="F110" s="82">
        <f>'Sunglasses+Cross'!E137</f>
        <v>6.52</v>
      </c>
    </row>
    <row r="111" spans="1:6" x14ac:dyDescent="0.25">
      <c r="A111" t="str">
        <f>'Sunglasses+Cross'!A138</f>
        <v>SD165</v>
      </c>
      <c r="C111" t="str">
        <f>'Sunglasses+Cross'!B138</f>
        <v>strap Spring</v>
      </c>
      <c r="D111">
        <f>'Sunglasses+Cross'!G138</f>
        <v>0</v>
      </c>
      <c r="E111" s="81">
        <f>Overall!$B$40</f>
        <v>0</v>
      </c>
      <c r="F111" s="82">
        <f>'Sunglasses+Cross'!E138</f>
        <v>6.52</v>
      </c>
    </row>
    <row r="112" spans="1:6" x14ac:dyDescent="0.25">
      <c r="A112" t="str">
        <f>'Sunglasses+Cross'!A139</f>
        <v>SD167</v>
      </c>
      <c r="C112" t="str">
        <f>'Sunglasses+Cross'!B139</f>
        <v>strap Map</v>
      </c>
      <c r="D112">
        <f>'Sunglasses+Cross'!G139</f>
        <v>0</v>
      </c>
      <c r="E112" s="81">
        <f>Overall!$B$40</f>
        <v>0</v>
      </c>
      <c r="F112" s="82">
        <f>'Sunglasses+Cross'!E139</f>
        <v>6.52</v>
      </c>
    </row>
    <row r="113" spans="1:6" x14ac:dyDescent="0.25">
      <c r="A113" t="str">
        <f>'Sunglasses+Cross'!A140</f>
        <v>SD169</v>
      </c>
      <c r="C113" t="str">
        <f>'Sunglasses+Cross'!B140</f>
        <v>Strap Kyubi Rose</v>
      </c>
      <c r="D113">
        <f>'Sunglasses+Cross'!G140</f>
        <v>0</v>
      </c>
      <c r="E113" s="81">
        <f>Overall!$B$40</f>
        <v>0</v>
      </c>
      <c r="F113" s="82">
        <f>'Sunglasses+Cross'!E140</f>
        <v>6.52</v>
      </c>
    </row>
    <row r="114" spans="1:6" x14ac:dyDescent="0.25">
      <c r="A114" t="str">
        <f>'Sunglasses+Cross'!A141</f>
        <v>SD170</v>
      </c>
      <c r="C114" t="str">
        <f>'Sunglasses+Cross'!B141</f>
        <v>Strap Kyubi Ocean</v>
      </c>
      <c r="D114">
        <f>'Sunglasses+Cross'!G141</f>
        <v>0</v>
      </c>
      <c r="E114" s="81">
        <f>Overall!$B$40</f>
        <v>0</v>
      </c>
      <c r="F114" s="82">
        <f>'Sunglasses+Cross'!E141</f>
        <v>6.52</v>
      </c>
    </row>
    <row r="115" spans="1:6" x14ac:dyDescent="0.25">
      <c r="A115" t="str">
        <f>'Sunglasses+Cross'!A142</f>
        <v>SD171</v>
      </c>
      <c r="C115" t="str">
        <f>'Sunglasses+Cross'!B142</f>
        <v>Strap Kyubi Ruby</v>
      </c>
      <c r="D115">
        <f>'Sunglasses+Cross'!G142</f>
        <v>0</v>
      </c>
      <c r="E115" s="81">
        <f>Overall!$B$40</f>
        <v>0</v>
      </c>
      <c r="F115" s="82">
        <f>'Sunglasses+Cross'!E142</f>
        <v>6.52</v>
      </c>
    </row>
    <row r="116" spans="1:6" x14ac:dyDescent="0.25">
      <c r="A116" t="str">
        <f>'Sunglasses+Cross'!A143</f>
        <v>SD172</v>
      </c>
      <c r="C116" t="str">
        <f>'Sunglasses+Cross'!B143</f>
        <v>Strap Racinsg Stripe</v>
      </c>
      <c r="D116">
        <f>'Sunglasses+Cross'!G143</f>
        <v>0</v>
      </c>
      <c r="E116" s="81">
        <f>Overall!$B$40</f>
        <v>0</v>
      </c>
      <c r="F116" s="82">
        <f>'Sunglasses+Cross'!E143</f>
        <v>6.52</v>
      </c>
    </row>
    <row r="117" spans="1:6" x14ac:dyDescent="0.25">
      <c r="A117" t="str">
        <f>'Sunglasses+Cross'!A144</f>
        <v>SD173</v>
      </c>
      <c r="C117" t="str">
        <f>'Sunglasses+Cross'!B144</f>
        <v>Strap Matrix Anthracite</v>
      </c>
      <c r="D117">
        <f>'Sunglasses+Cross'!G144</f>
        <v>0</v>
      </c>
      <c r="E117" s="81">
        <f>Overall!$B$40</f>
        <v>0</v>
      </c>
      <c r="F117" s="82">
        <f>'Sunglasses+Cross'!E144</f>
        <v>6.52</v>
      </c>
    </row>
    <row r="118" spans="1:6" x14ac:dyDescent="0.25">
      <c r="A118" t="str">
        <f>'Sunglasses+Cross'!A145</f>
        <v>SD174</v>
      </c>
      <c r="C118" t="str">
        <f>'Sunglasses+Cross'!B145</f>
        <v>Strap Matrix Forset</v>
      </c>
      <c r="D118">
        <f>'Sunglasses+Cross'!G145</f>
        <v>0</v>
      </c>
      <c r="E118" s="81">
        <f>Overall!$B$40</f>
        <v>0</v>
      </c>
      <c r="F118" s="82">
        <f>'Sunglasses+Cross'!E145</f>
        <v>6.52</v>
      </c>
    </row>
    <row r="119" spans="1:6" x14ac:dyDescent="0.25">
      <c r="A119" t="str">
        <f>'Sunglasses+Cross'!A146</f>
        <v>SD175</v>
      </c>
      <c r="C119" t="str">
        <f>'Sunglasses+Cross'!B146</f>
        <v>Strap Weavy Ruby</v>
      </c>
      <c r="D119">
        <f>'Sunglasses+Cross'!G146</f>
        <v>0</v>
      </c>
      <c r="E119" s="81">
        <f>Overall!$B$40</f>
        <v>0</v>
      </c>
      <c r="F119" s="82">
        <f>'Sunglasses+Cross'!E146</f>
        <v>6.52</v>
      </c>
    </row>
    <row r="120" spans="1:6" x14ac:dyDescent="0.25">
      <c r="A120" t="str">
        <f>'Sunglasses+Cross'!A147</f>
        <v>SD176</v>
      </c>
      <c r="C120" t="str">
        <f>'Sunglasses+Cross'!B147</f>
        <v>Strap Weavy Sage</v>
      </c>
      <c r="D120">
        <f>'Sunglasses+Cross'!G147</f>
        <v>0</v>
      </c>
      <c r="E120" s="81">
        <f>Overall!$B$40</f>
        <v>0</v>
      </c>
      <c r="F120" s="82">
        <f>'Sunglasses+Cross'!E147</f>
        <v>6.52</v>
      </c>
    </row>
  </sheetData>
  <sheetProtection sheet="1" objects="1" scenarios="1" deleteRows="0"/>
  <autoFilter ref="A1:F120" xr:uid="{55172C53-A639-4CE8-96D1-F74E8644C5B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Overall</vt:lpstr>
      <vt:lpstr>Goggles</vt:lpstr>
      <vt:lpstr>Import Goggles</vt:lpstr>
      <vt:lpstr>Sunglasses+Cross</vt:lpstr>
      <vt:lpstr>Import Sunglasses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 den Boer</dc:creator>
  <cp:lastModifiedBy>Bert den Boer</cp:lastModifiedBy>
  <dcterms:created xsi:type="dcterms:W3CDTF">2023-01-30T14:55:20Z</dcterms:created>
  <dcterms:modified xsi:type="dcterms:W3CDTF">2024-01-11T06:47:11Z</dcterms:modified>
</cp:coreProperties>
</file>